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workbookProtection workbookPassword="CBEB" lockStructure="1"/>
  <bookViews>
    <workbookView xWindow="32760" yWindow="32760" windowWidth="28800" windowHeight="11880"/>
  </bookViews>
  <sheets>
    <sheet name="додаток 2" sheetId="4" r:id="rId1"/>
    <sheet name="Аркуш1" sheetId="8" state="veryHidden" r:id="rId2"/>
    <sheet name="додаток 3" sheetId="9" r:id="rId3"/>
    <sheet name="Форма № 4-якість" sheetId="10" r:id="rId4"/>
    <sheet name="Holidays" sheetId="7" r:id="rId5"/>
    <sheet name="Data" sheetId="6" state="hidden" r:id="rId6"/>
  </sheets>
  <definedNames>
    <definedName name="_rep1">'Форма № 4-якість'!$J$27:$J$34,'Форма № 4-якість'!$L$27:$M$34,'Форма № 4-якість'!$J$36:$J$37,'Форма № 4-якість'!$L$36:$M$37,'Форма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</definedName>
    <definedName name="_rep22">'Форма № 4-якість'!$J$27:$M$34,'Форма № 4-якість'!$J$36:$M$37</definedName>
    <definedName name="_xlnm._FilterDatabase" localSheetId="0" hidden="1">'додаток 2'!$B$14:$BZ$14</definedName>
    <definedName name="_xlnm._FilterDatabase" localSheetId="2" hidden="1">'додаток 3'!$B$14:$BK$14</definedName>
    <definedName name="chapt1">'Форма № 4-якість'!$B$27:$M$38</definedName>
    <definedName name="chapt2">'Форма № 4-якість'!$B$44:$K$55</definedName>
    <definedName name="data1">'Форма № 4-якість'!$J$27:$J$34,'Форма № 4-якість'!$L$27:$M$34,'Форма № 4-якість'!$J$36:$J$37,'Форма № 4-якість'!$L$36:$M$37,'Форма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</definedName>
    <definedName name="holidays">Data!$E$1:$E$23</definedName>
    <definedName name="kvartals">Data!$AF$4:$AF$15</definedName>
    <definedName name="kvlist">Data!$AH$18:$AH$21</definedName>
    <definedName name="markN">Data!$AL$5:$AL$6</definedName>
    <definedName name="markT">Data!$AK$5:$AK$7</definedName>
    <definedName name="markZ">Data!$AL$5:$AL$6</definedName>
    <definedName name="monlist">Data!$AH$4:$AH$15</definedName>
    <definedName name="monlist1">Data!$AG$18:$AG$21</definedName>
    <definedName name="monnum">Data!$AI$4:$AI$15</definedName>
    <definedName name="month" localSheetId="2">'додаток 3'!$K$7</definedName>
    <definedName name="month">'додаток 2'!$S$7</definedName>
    <definedName name="month1">'додаток 3'!$K$7</definedName>
    <definedName name="rep">'Форма № 4-якість'!$J$27:$J$33,'Форма № 4-якість'!$L$27:$M$33</definedName>
    <definedName name="skods">Data!$A$1:$A$10</definedName>
    <definedName name="standards">Data!$G$1:$G$10</definedName>
    <definedName name="terms">Data!$A$1:$C$10</definedName>
    <definedName name="ways">Data!$N$1:$N$2</definedName>
    <definedName name="year" localSheetId="2">'додаток 3'!$L$7</definedName>
    <definedName name="year">'додаток 2'!$T$7</definedName>
    <definedName name="year1">'додаток 3'!$L$7</definedName>
    <definedName name="years">Data!$AG$4:$AG$10</definedName>
    <definedName name="_xlnm.Print_Area" localSheetId="3">'Форма № 4-якість'!$B$1:$N$69</definedName>
  </definedNames>
  <calcPr calcId="145621"/>
</workbook>
</file>

<file path=xl/calcChain.xml><?xml version="1.0" encoding="utf-8"?>
<calcChain xmlns="http://schemas.openxmlformats.org/spreadsheetml/2006/main">
  <c r="L35" i="10" l="1"/>
  <c r="O13" i="9"/>
  <c r="K55" i="10"/>
  <c r="J55" i="10"/>
  <c r="M35" i="10"/>
  <c r="M38" i="10"/>
  <c r="J35" i="10"/>
  <c r="N35" i="10"/>
  <c r="N37" i="10"/>
  <c r="N36" i="10"/>
  <c r="N34" i="10"/>
  <c r="N33" i="10"/>
  <c r="N32" i="10"/>
  <c r="N31" i="10"/>
  <c r="N30" i="10"/>
  <c r="N29" i="10"/>
  <c r="N28" i="10"/>
  <c r="N27" i="10"/>
  <c r="O9" i="10"/>
  <c r="O8" i="10"/>
  <c r="K52" i="10"/>
  <c r="J52" i="10"/>
  <c r="O24" i="10"/>
  <c r="O23" i="10"/>
  <c r="O22" i="10"/>
  <c r="O21" i="10"/>
  <c r="O20" i="10"/>
  <c r="O19" i="10"/>
  <c r="O18" i="10"/>
  <c r="O17" i="10"/>
  <c r="O16" i="10"/>
  <c r="C13" i="9"/>
  <c r="K13" i="9"/>
  <c r="Q13" i="4"/>
  <c r="P13" i="4"/>
  <c r="O13" i="4"/>
  <c r="C13" i="4"/>
  <c r="R13" i="4"/>
  <c r="L38" i="10"/>
  <c r="J38" i="10"/>
  <c r="N38" i="10"/>
</calcChain>
</file>

<file path=xl/comments1.xml><?xml version="1.0" encoding="utf-8"?>
<comments xmlns="http://schemas.openxmlformats.org/spreadsheetml/2006/main">
  <authors>
    <author>Родіон Коваль</author>
  </authors>
  <commentList>
    <comment ref="D9" authorId="0">
      <text>
        <r>
          <rPr>
            <sz val="10"/>
            <color indexed="81"/>
            <rFont val="Tahoma"/>
            <family val="2"/>
            <charset val="204"/>
          </rPr>
          <t>S1 - Надання письмової форми договору постачання природного газу, підписаного уповноваженою особою постачальника, на вимогу побутового споживача
S2 - Надання повідомлення про намір змінити умови договору постачання природного газу для непобутових споживачів
S3 - Повернення переплати вартості природного газу на поточний рахунок побутового споживача, у тому числі повернення переплати попередніми постачальниками
S4 - Надання повідомлення побутовому споживачу про коригування персоніфікованих даних споживача, що зазначені у договорі постачання природного газу
S5 - Надання на вимогу побутового споживача даних, які підтверджують згоду споживача змінити умови постачання за договором постачання природного газу шляхом обрання іншої комерційної пропозиції постачальника 
S6 - Надання повідомлення побутовому споживачу про відмову в наданні іншої комерційної пропозиції
S7 - Усунення порушення або надання обґрунтованої відмови побутовому споживачу у випадку отримання постачальником претензії від побутового споживача
S8 - Розгляд акта-претензії споживача про відшкодування збитків
S9.1 - Розгляд письмового звернення щодо правильності рахунка/нарахувань за спожитий природний газ
S9.2 - Розгляд письмового звернення щодо правильності рахунка/нарахувань за спожитий природний газ</t>
        </r>
      </text>
    </comment>
  </commentList>
</comments>
</file>

<file path=xl/comments2.xml><?xml version="1.0" encoding="utf-8"?>
<comments xmlns="http://schemas.openxmlformats.org/spreadsheetml/2006/main">
  <authors>
    <author>Коваль Родіон</author>
  </authors>
  <commentList>
    <comment ref="J9" authorId="0">
      <text>
        <r>
          <rPr>
            <sz val="9"/>
            <color indexed="81"/>
            <rFont val="Tahoma"/>
            <family val="2"/>
            <charset val="204"/>
          </rPr>
          <t>Пп. 1 - Надання письмової форми договору постачання природного газу, підписаного уповноваженою особою постачальника, на вимогу побутового споживача
Пп. 2 - Надання повідомлення про намір змінити умови договору постачання природного газу для непобутових споживачів
Пп. 3 - Повернення переплати вартості природного газу на поточний рахунок побутового споживача, у тому числі повернення переплати попередніми постачальниками
Пп. 4 - Надання повідомлення побутовому споживачу про коригування персоніфікованих даних споживача, що зазначені у договорі постачання природного газу
Пп. 5 - Надання на вимогу побутового споживача даних, які підтверджують згоду споживача змінити умови постачання за договором постачання природного газу шляхом обрання іншої комерційної пропозиції постачальника
Пп. 6 - Надання повідомлення побутовому споживачу про відмову в наданні іншої комерційної пропозиції
Пп. 7 - Усунення порушення або надання обґрунтованої відмови побутовому споживачу у випадку отримання постачальником претензії від побутового споживача про порушення постачальником умов Правил постачання природного газу та договору постачання природного газу
Пп. 8 - Розгляд акта-претензії споживача про відшкодування збитків
Пп. 9 абз. 2 - Розгляд письмового звернення щодо правильності рахунка/нарахувань за спожитий природний газ
Пп. 9 абз. 3 - Розгляд письмового звернення щодо правильності рахунка/нарахувань за спожитий природний газ</t>
        </r>
      </text>
    </comment>
  </commentList>
</comments>
</file>

<file path=xl/sharedStrings.xml><?xml version="1.0" encoding="utf-8"?>
<sst xmlns="http://schemas.openxmlformats.org/spreadsheetml/2006/main" count="403" uniqueCount="267">
  <si>
    <t>x</t>
  </si>
  <si>
    <t>(назва ліцензіата)</t>
  </si>
  <si>
    <t>тел.</t>
  </si>
  <si>
    <t>за</t>
  </si>
  <si>
    <t>Код джерела інформації</t>
  </si>
  <si>
    <t>року</t>
  </si>
  <si>
    <t>Примітки</t>
  </si>
  <si>
    <t>Num</t>
  </si>
  <si>
    <t>Source</t>
  </si>
  <si>
    <t>T1</t>
  </si>
  <si>
    <t>T2</t>
  </si>
  <si>
    <t>Comm</t>
  </si>
  <si>
    <t>Error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</si>
  <si>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</si>
  <si>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</si>
  <si>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</si>
  <si>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</si>
  <si>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</si>
  <si>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</si>
  <si>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</si>
  <si>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</si>
  <si>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</si>
  <si>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</si>
  <si>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</si>
  <si>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</si>
  <si>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</si>
  <si>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</si>
  <si>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</si>
  <si>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</si>
  <si>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</si>
  <si>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</si>
  <si>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</si>
  <si>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</si>
  <si>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</si>
  <si>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№ з/п</t>
  </si>
  <si>
    <t>Код послуги</t>
  </si>
  <si>
    <t>Інформація про споживача</t>
  </si>
  <si>
    <t>прізвище, ім’я, по батькові (найменування)</t>
  </si>
  <si>
    <t>Адреса</t>
  </si>
  <si>
    <t>інша інформація</t>
  </si>
  <si>
    <t xml:space="preserve">Дата
початку надання послуги
дд.мм.рррр
</t>
  </si>
  <si>
    <t xml:space="preserve">Дата
завершення надання послуги 
дд.мм.рррр
</t>
  </si>
  <si>
    <t xml:space="preserve">Тривалість обґрунтованої затримки виконання послуги </t>
  </si>
  <si>
    <t>Тривалість надання послуги (з вирахуванням часу затримки)</t>
  </si>
  <si>
    <t>Skod</t>
  </si>
  <si>
    <t>Adr</t>
  </si>
  <si>
    <t>CName</t>
  </si>
  <si>
    <t>Other</t>
  </si>
  <si>
    <t>Top</t>
  </si>
  <si>
    <t>Zk</t>
  </si>
  <si>
    <t>Zr</t>
  </si>
  <si>
    <t>Dk</t>
  </si>
  <si>
    <t>Dr</t>
  </si>
  <si>
    <t>ReasZ</t>
  </si>
  <si>
    <t>С</t>
  </si>
  <si>
    <t>П</t>
  </si>
  <si>
    <t>З</t>
  </si>
  <si>
    <t>Вс</t>
  </si>
  <si>
    <t>ФМ</t>
  </si>
  <si>
    <t>Вл</t>
  </si>
  <si>
    <t>10 роб. днів</t>
  </si>
  <si>
    <t>01.01.</t>
  </si>
  <si>
    <t>08.03.</t>
  </si>
  <si>
    <t>01.05.</t>
  </si>
  <si>
    <t>28.06.</t>
  </si>
  <si>
    <t>24.08.</t>
  </si>
  <si>
    <t>Додаткові вихідні дні</t>
  </si>
  <si>
    <t>При розрахунку тривалості надання послуг у робочих днях враховані лише офіційні вихідні дні (субота, неділя + державні свята).</t>
  </si>
  <si>
    <t>Не враховані перенесення робочих/вихідних днів, затверджених рішеннями Кабінету Міністрів України.</t>
  </si>
  <si>
    <t>Додаткові робочі дні</t>
  </si>
  <si>
    <r>
      <t xml:space="preserve">Для точного підрахунку тривалості надання послуг у робочих днях введіть додаткові вихідні/робочі дні у форматі </t>
    </r>
    <r>
      <rPr>
        <b/>
        <sz val="10"/>
        <rFont val="Arial Cyr"/>
        <charset val="204"/>
      </rPr>
      <t>дд.мм.рррр</t>
    </r>
  </si>
  <si>
    <t>Увімкніть макроси</t>
  </si>
  <si>
    <t>1 квартал</t>
  </si>
  <si>
    <t>2 квартал</t>
  </si>
  <si>
    <t>3 квартал</t>
  </si>
  <si>
    <t>4 квартал</t>
  </si>
  <si>
    <t>(квартал)</t>
  </si>
  <si>
    <t>Дата оновлення:</t>
  </si>
  <si>
    <t>Виявлені помилки</t>
  </si>
  <si>
    <t>Реєстр надання послуг та письмових звернень споживачів</t>
  </si>
  <si>
    <t>Структурний підрозділ ліцензіата</t>
  </si>
  <si>
    <t>Div</t>
  </si>
  <si>
    <t>тип споживача (побутовий/
непобутовий)</t>
  </si>
  <si>
    <r>
      <t xml:space="preserve">Предмет звернення (лише для звернень споживачів)
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C - скарга,
П - пропозиція (зауваження),
З - заява (клопотання)</t>
    </r>
  </si>
  <si>
    <t>Type</t>
  </si>
  <si>
    <t>роб. днів</t>
  </si>
  <si>
    <t>кал. днів</t>
  </si>
  <si>
    <r>
      <t xml:space="preserve">Причина затримки
</t>
    </r>
    <r>
      <rPr>
        <i/>
        <sz val="12"/>
        <rFont val="Times New Roman"/>
        <family val="1"/>
        <charset val="204"/>
      </rPr>
      <t>ВС - вина споживача або третіх осіб,
ФМ - форс-мажор</t>
    </r>
  </si>
  <si>
    <t>Tconn</t>
  </si>
  <si>
    <t>Виконавець</t>
  </si>
  <si>
    <t>Електронна пошта</t>
  </si>
  <si>
    <t>Zatr</t>
  </si>
  <si>
    <t>25.12.</t>
  </si>
  <si>
    <t>16.04.2023</t>
  </si>
  <si>
    <t>04.06.2023</t>
  </si>
  <si>
    <t>05.05.2024</t>
  </si>
  <si>
    <t>20.04.2025</t>
  </si>
  <si>
    <t>12.04.2026</t>
  </si>
  <si>
    <t>02.05.2027</t>
  </si>
  <si>
    <t>16.04.2028</t>
  </si>
  <si>
    <t>08.04.2029</t>
  </si>
  <si>
    <t>24.06.2024</t>
  </si>
  <si>
    <t>08.06.2025</t>
  </si>
  <si>
    <t>31.05.2026</t>
  </si>
  <si>
    <t>20.06.2027</t>
  </si>
  <si>
    <t>04.06.2028</t>
  </si>
  <si>
    <t>27.05.2029</t>
  </si>
  <si>
    <t>15 днів</t>
  </si>
  <si>
    <t>5 роб. днів</t>
  </si>
  <si>
    <t>30 днів</t>
  </si>
  <si>
    <t>S7</t>
  </si>
  <si>
    <t>Інформація про споживача (замовника)</t>
  </si>
  <si>
    <t>Прізвище, ім’я, по батькові (найменування)</t>
  </si>
  <si>
    <t>Адреса об'єкта споживача</t>
  </si>
  <si>
    <t>Тип споживача (побутовий/
непобутовий)</t>
  </si>
  <si>
    <t>Інша інформація</t>
  </si>
  <si>
    <r>
      <t xml:space="preserve">Дата
 надання компенсації
</t>
    </r>
    <r>
      <rPr>
        <i/>
        <sz val="14"/>
        <rFont val="Times New Roman"/>
        <family val="1"/>
        <charset val="204"/>
      </rPr>
      <t>дд.мм.рррр</t>
    </r>
    <r>
      <rPr>
        <sz val="14"/>
        <rFont val="Times New Roman"/>
        <family val="1"/>
        <charset val="204"/>
      </rPr>
      <t xml:space="preserve">
</t>
    </r>
  </si>
  <si>
    <r>
      <t xml:space="preserve">Дата
недотримання мінімального стандарту якості 
</t>
    </r>
    <r>
      <rPr>
        <i/>
        <sz val="14"/>
        <rFont val="Times New Roman"/>
        <family val="1"/>
        <charset val="204"/>
      </rPr>
      <t>дд.мм.рррр</t>
    </r>
    <r>
      <rPr>
        <sz val="14"/>
        <rFont val="Times New Roman"/>
        <family val="1"/>
        <charset val="204"/>
      </rPr>
      <t xml:space="preserve">
</t>
    </r>
  </si>
  <si>
    <t>Мінімальний стандарт, за недотримання якого надається компенсація (підпункт/абзац пункту 2.2 глави 2 Стандартів та вимог)</t>
  </si>
  <si>
    <t>Розмір наданої компенсації, грн</t>
  </si>
  <si>
    <t>Спосіб надання компенсації</t>
  </si>
  <si>
    <t>Tcomp</t>
  </si>
  <si>
    <t>Tnon</t>
  </si>
  <si>
    <t>St</t>
  </si>
  <si>
    <t>Am</t>
  </si>
  <si>
    <t>Way</t>
  </si>
  <si>
    <t>Пп. 1</t>
  </si>
  <si>
    <t>Пп. 2</t>
  </si>
  <si>
    <t>Пп. 3</t>
  </si>
  <si>
    <t>Пп. 4</t>
  </si>
  <si>
    <t>Пп. 5</t>
  </si>
  <si>
    <t>Пп. 6</t>
  </si>
  <si>
    <t>Пп. 7</t>
  </si>
  <si>
    <t>Пп. 8</t>
  </si>
  <si>
    <t>Пп. 9 абз. 2</t>
  </si>
  <si>
    <t>Пп. 9 абз. 3</t>
  </si>
  <si>
    <t/>
  </si>
  <si>
    <t xml:space="preserve"> </t>
  </si>
  <si>
    <t>ЗАТВЕРДЖЕНО</t>
  </si>
  <si>
    <t>Постанова Національної комісії, що здійснює державне регулювання у сферах енергетики та комунальних послуг</t>
  </si>
  <si>
    <t>10.11.2022 № 1416</t>
  </si>
  <si>
    <t xml:space="preserve"> ЗВІТНІСТЬ</t>
  </si>
  <si>
    <t>квартал</t>
  </si>
  <si>
    <t>Подають</t>
  </si>
  <si>
    <t>Строк надання</t>
  </si>
  <si>
    <t>До 30 числа місяця, наступного за звітним періодом</t>
  </si>
  <si>
    <t>Національній комісії, що здійснює державне регулювання у сферах енергетики та комунальних послуг</t>
  </si>
  <si>
    <t>Респондент:</t>
  </si>
  <si>
    <t>Найменування суб'єкта господарювання:</t>
  </si>
  <si>
    <t>Офіційний вебсайт:</t>
  </si>
  <si>
    <t>Код ЄДРПОУ:</t>
  </si>
  <si>
    <t>Енергетичний ідентифікаційний код (EIC) учасника ринку:</t>
  </si>
  <si>
    <t>Місцезнаходження:</t>
  </si>
  <si>
    <t>(поштовий індекс, область/Автономна Республіка Крим, район, населений пункт, вулиця/провулок, площа тощо, № будинку/корпусу, № офісу)</t>
  </si>
  <si>
    <t>Причини звернення відповідно до переліку</t>
  </si>
  <si>
    <t>Код рядка</t>
  </si>
  <si>
    <t>Загальна кількість за квартал, шт.</t>
  </si>
  <si>
    <t>Строк виконання послуги відповідно до законодавства</t>
  </si>
  <si>
    <t>Середній фактичний строк виконання послуги</t>
  </si>
  <si>
    <t>Кількість послуг (фактичний строк виконання яких був більший ніж зазначено у графі 2), шт.</t>
  </si>
  <si>
    <t>Відсоток послуг, наданих з перевищенням   установленого строку виконання, %</t>
  </si>
  <si>
    <t>А</t>
  </si>
  <si>
    <t>Б</t>
  </si>
  <si>
    <t>В</t>
  </si>
  <si>
    <t>S1</t>
  </si>
  <si>
    <t>005</t>
  </si>
  <si>
    <t>010</t>
  </si>
  <si>
    <t>015</t>
  </si>
  <si>
    <t>020</t>
  </si>
  <si>
    <t>025</t>
  </si>
  <si>
    <t>030</t>
  </si>
  <si>
    <t>035</t>
  </si>
  <si>
    <t>040</t>
  </si>
  <si>
    <t>045</t>
  </si>
  <si>
    <t>050</t>
  </si>
  <si>
    <t>055</t>
  </si>
  <si>
    <t>060</t>
  </si>
  <si>
    <t>065</t>
  </si>
  <si>
    <t>070</t>
  </si>
  <si>
    <t>075</t>
  </si>
  <si>
    <t>S2</t>
  </si>
  <si>
    <t>080</t>
  </si>
  <si>
    <t>085</t>
  </si>
  <si>
    <t>090</t>
  </si>
  <si>
    <t>095</t>
  </si>
  <si>
    <t>100</t>
  </si>
  <si>
    <t>S3</t>
  </si>
  <si>
    <t>105</t>
  </si>
  <si>
    <t>110</t>
  </si>
  <si>
    <t>115</t>
  </si>
  <si>
    <t>S4</t>
  </si>
  <si>
    <t>S5</t>
  </si>
  <si>
    <t>S6</t>
  </si>
  <si>
    <t>Разом</t>
  </si>
  <si>
    <t xml:space="preserve">Сума компенсацій, надана споживачам, грн </t>
  </si>
  <si>
    <t>Кількість випадків надання компенсації споживачам (замовникам)</t>
  </si>
  <si>
    <t>Г</t>
  </si>
  <si>
    <t>Пп. 9</t>
  </si>
  <si>
    <t>Розгляд письмового звернення споживача (у тому числі електронного звернення побутового споживача)</t>
  </si>
  <si>
    <t>Керівник  (власник) суб'єкта господарювання</t>
  </si>
  <si>
    <t>(П. І. Б.)</t>
  </si>
  <si>
    <t>Телефон:</t>
  </si>
  <si>
    <t>Факс:</t>
  </si>
  <si>
    <t>Електронна пошта:</t>
  </si>
  <si>
    <t>Реєстр надання компенсацій споживачам</t>
  </si>
  <si>
    <t>Надання письмової форми договору постачання природного газу, підписаного уповноваженою особою постачальника, на вимогу побутового споживача (п. 2 розділу ІІІ*)</t>
  </si>
  <si>
    <t>Повернення переплати вартості природного газу на поточний рахунок побутового споживача, у тому числі повернення переплати попередніми постачальниками (п. 24 розділу ІІІ*)</t>
  </si>
  <si>
    <t>Надання повідомлення побутовому споживачу про коригування персоніфікованих даних споживача, що зазначені у договорі постачання природного газу (п. 10 розділу ІІІ*)</t>
  </si>
  <si>
    <t>Надання на вимогу побутового споживача даних, які підтверджують згоду споживача змінити умови постачання за договором постачання природного газу шляхом обрання іншої комерційної пропозиції постачальника (п. 10 розділу ІІІ*)</t>
  </si>
  <si>
    <t>Надання повідомлення побутовому споживачу про відмову в наданні іншої комерційної пропозиції (п. 10 розділу ІІІ*)</t>
  </si>
  <si>
    <t>Усунення порушення або надання обґрунтованої відмови побутовому споживачу у випадку отримання постачальником претензії від побутового споживача (п. 28 розділу ІІІ*)</t>
  </si>
  <si>
    <t>S8</t>
  </si>
  <si>
    <t>Розгляд акта-претензії споживача про відшкодування збитків (пп. 5, 8 розділу VI*)</t>
  </si>
  <si>
    <t>S9</t>
  </si>
  <si>
    <t>Розгляд письмового звернення споживача (у тому числі електронного звернення побутового споживача) (стаття 20**, пп. 9 п. 3.2 гл. 3***), зокрема:</t>
  </si>
  <si>
    <t>S9.1</t>
  </si>
  <si>
    <t xml:space="preserve">    окрім звернень щодо правильності рахунка/нарахувань за спожитий природний газ</t>
  </si>
  <si>
    <t>S9.2</t>
  </si>
  <si>
    <t xml:space="preserve">    для звернень щодо правильності рахунка/нарахувань за спожитий природний газ</t>
  </si>
  <si>
    <t>Розгляд письмового звернення щодо правильності рахунка/нарахувань за спожитий природний газ</t>
  </si>
  <si>
    <t>не пізніше ніж за 30 днів до дати змін</t>
  </si>
  <si>
    <t>20 роб. днів</t>
  </si>
  <si>
    <t>Надання письмової форми договору постачання природного газу, підписаного уповноваженою особою постачальника, на вимогу побутового споживача</t>
  </si>
  <si>
    <t>Надання повідомлення про намір змінити умови договору постачання природного газу для непобутових споживачів</t>
  </si>
  <si>
    <t>Повернення переплати вартості природного газу на поточний рахунок побутового споживача, у тому числі повернення переплати попередніми постачальниками</t>
  </si>
  <si>
    <t>Надання повідомлення побутовому споживачу про коригування персоніфікованих даних споживача, що зазначені у договорі постачання природного газу</t>
  </si>
  <si>
    <t>Надання на вимогу побутового споживача даних, які підтверджують згоду споживача змінити умови постачання за договором постачання природного газу шляхом обрання іншої комерційної пропозиції постачальника</t>
  </si>
  <si>
    <t>Надання повідомлення побутовому споживачу про відмову в наданні іншої комерційної пропозиції</t>
  </si>
  <si>
    <t>Усунення порушення або надання обґрунтованої відмови побутовому споживачу у випадку отримання постачальником претензії від побутового споживача про порушення постачальником умов Правил постачання природного газу та договору постачання природного газу</t>
  </si>
  <si>
    <t>Розгляд акта-претензії споживача про відшкодування збитків</t>
  </si>
  <si>
    <t>окрім звернень щодо правильності рахунка/нарахувань за спожитий природний газ</t>
  </si>
  <si>
    <t>для звернень щодо правильності рахунка/нарахувань за спожитий природний газ</t>
  </si>
  <si>
    <t>Усунення порушення або надання обґрунтованої відмови побутовому споживачу у випадку отримання постачальником претензії від побутового споживача</t>
  </si>
  <si>
    <t>урахування в рахунку споживача за спожитий природний газ</t>
  </si>
  <si>
    <t>перерахування коштів за банківськими реквізитами</t>
  </si>
  <si>
    <t>Звіт щодо показників комерційної якості надання послуг з постачання природного газу та надання компенсацій споживачам</t>
  </si>
  <si>
    <t>Форма № 4-НКРЕКП-газ-якість-постачання (квартальна)</t>
  </si>
  <si>
    <t>Розділ І. Інформація щодо показників комерційної якості надання послуг з постачання природного газу</t>
  </si>
  <si>
    <t>Розділ ІІ. Інформація щодо дотримання мінімальних стандартів якості послуг постачання природного газу та сум наданих компенсацій споживачам</t>
  </si>
  <si>
    <t>Суб'єкти господарювання, що мають ліцензію на провадження господарської діяльності з постачання природного газу, –</t>
  </si>
  <si>
    <t>Підпункт пункту 3.2 глави 3 Стандартів та вимог***</t>
  </si>
  <si>
    <t>Мінімальний стандарт якості послуг постачання природного газу</t>
  </si>
  <si>
    <t xml:space="preserve">* Правила постачання природного газу, затверджені постановою НКРЕКП від 30 вересня 2015 року № 2496, зареєстровані у Міністерстві юстиції України </t>
  </si>
  <si>
    <t xml:space="preserve">06 листопада 2015 року за № 1382/27827. </t>
  </si>
  <si>
    <t>** Закон України «Про звернення громадян».</t>
  </si>
  <si>
    <t>*** Мінімальні стандарти та вимоги до якості обслуговування споживачів природного газу та порядок надання компенсації споживачам за їх недотримання, 
затверджені постановою НКРЕКП від 21 вересня 2017 року  № 1156 (у редакції постанови НКРЕКП від 10 листопада 2022 року № 1415).</t>
  </si>
  <si>
    <t>(відповідно до рекомендацій Кабінету Міністрів України щодо перенесення робочих днів для режиму роботи з п’ятиденним робочим тижнем із двома вихідними днями в суботу та неділю)</t>
  </si>
  <si>
    <t>08.05.</t>
  </si>
  <si>
    <t>15.07.</t>
  </si>
  <si>
    <t>01.10.</t>
  </si>
  <si>
    <t>Надання повідомлення про намір змінити умови договору постачання природного газу для непобутових споживачів (п. 6 розділу ІІ*)</t>
  </si>
  <si>
    <t>056</t>
  </si>
  <si>
    <t>Л.В. Александрова</t>
  </si>
  <si>
    <t>2024</t>
  </si>
  <si>
    <t>050-305-78-28</t>
  </si>
  <si>
    <t>Ковальов Олег Володимирович</t>
  </si>
  <si>
    <t>Александрова Людмила Володимирівна</t>
  </si>
  <si>
    <t>38 (0532) 611 012</t>
  </si>
  <si>
    <t>alparigas@gmail.com</t>
  </si>
  <si>
    <t>ПРИВАТНЕ ПІДПРИЄМСТВО "ФІРМА "АЛЬПАРІ ХХІ"</t>
  </si>
  <si>
    <t>http://ng.oil.pl.ua/</t>
  </si>
  <si>
    <t>31441510</t>
  </si>
  <si>
    <t>56X930000011240Z</t>
  </si>
  <si>
    <t>36020, м. Полтава, вул. Соборності, 19</t>
  </si>
  <si>
    <t>ПРИВАТНЕ ПІДПРИЄМСТВО
"ФІРМА "АЛЬПАРІ ХХІ"</t>
  </si>
  <si>
    <t>Невірна назва файлу</t>
  </si>
  <si>
    <t>ІІІ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</si>
</sst>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31">
    <font>
      <sz val="10"/>
      <name val="Arial Cyr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indexed="2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81"/>
      <name val="Tahoma"/>
      <family val="2"/>
      <charset val="204"/>
    </font>
    <font>
      <sz val="10"/>
      <name val="PragmaticaCTT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2"/>
      <color indexed="6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36"/>
      <color indexed="10"/>
      <name val="Arial Cyr"/>
      <charset val="204"/>
    </font>
    <font>
      <b/>
      <sz val="16"/>
      <color indexed="10"/>
      <name val="Times New Roman"/>
      <family val="1"/>
      <charset val="204"/>
    </font>
    <font>
      <sz val="9"/>
      <color indexed="81"/>
      <name val="Tahoma"/>
      <family val="2"/>
      <charset val="204"/>
    </font>
    <font>
      <sz val="9"/>
      <name val="Arial Cyr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1"/>
      <name val="Arial Cyr"/>
      <charset val="204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6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16"/>
      </right>
      <top style="dotted">
        <color indexed="16"/>
      </top>
      <bottom style="dotted">
        <color indexed="1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tted">
        <color indexed="16"/>
      </left>
      <right/>
      <top style="dotted">
        <color indexed="16"/>
      </top>
      <bottom style="dotted">
        <color indexed="16"/>
      </bottom>
      <diagonal/>
    </border>
    <border>
      <left/>
      <right/>
      <top style="dotted">
        <color indexed="16"/>
      </top>
      <bottom style="dotted">
        <color indexed="16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Protection="1"/>
    <xf numFmtId="0" fontId="1" fillId="0" borderId="0" xfId="0" applyFont="1"/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hidden="1"/>
    </xf>
    <xf numFmtId="0" fontId="1" fillId="0" borderId="0" xfId="0" applyFont="1" applyBorder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 applyAlignment="1" applyProtection="1">
      <alignment vertical="center"/>
      <protection hidden="1"/>
    </xf>
    <xf numFmtId="0" fontId="3" fillId="0" borderId="0" xfId="0" applyFont="1" applyProtection="1">
      <protection hidden="1"/>
    </xf>
    <xf numFmtId="0" fontId="1" fillId="0" borderId="0" xfId="0" applyNumberFormat="1" applyFont="1" applyProtection="1">
      <protection hidden="1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Border="1" applyProtection="1"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Border="1" applyAlignment="1" applyProtection="1">
      <protection hidden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top"/>
      <protection hidden="1"/>
    </xf>
    <xf numFmtId="0" fontId="1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49" fontId="0" fillId="0" borderId="0" xfId="0" applyNumberFormat="1"/>
    <xf numFmtId="0" fontId="5" fillId="0" borderId="0" xfId="0" applyFont="1" applyBorder="1" applyAlignment="1" applyProtection="1">
      <alignment horizontal="center" vertical="top"/>
      <protection hidden="1"/>
    </xf>
    <xf numFmtId="0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0" fillId="0" borderId="1" xfId="0" applyFill="1" applyBorder="1"/>
    <xf numFmtId="49" fontId="10" fillId="0" borderId="0" xfId="0" applyNumberFormat="1" applyFont="1" applyProtection="1">
      <protection locked="0"/>
    </xf>
    <xf numFmtId="0" fontId="0" fillId="0" borderId="0" xfId="0" applyAlignment="1"/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14" fontId="0" fillId="0" borderId="0" xfId="0" applyNumberFormat="1"/>
    <xf numFmtId="14" fontId="11" fillId="2" borderId="1" xfId="0" applyNumberFormat="1" applyFont="1" applyFill="1" applyBorder="1" applyAlignment="1"/>
    <xf numFmtId="0" fontId="15" fillId="0" borderId="0" xfId="0" applyFont="1"/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164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5" xfId="0" applyFont="1" applyFill="1" applyBorder="1" applyAlignment="1" applyProtection="1">
      <alignment horizontal="center" vertical="center" wrapText="1"/>
      <protection hidden="1"/>
    </xf>
    <xf numFmtId="0" fontId="1" fillId="3" borderId="6" xfId="0" applyFont="1" applyFill="1" applyBorder="1" applyAlignment="1" applyProtection="1">
      <alignment horizontal="center" vertical="center" wrapText="1"/>
      <protection hidden="1"/>
    </xf>
    <xf numFmtId="14" fontId="0" fillId="0" borderId="1" xfId="0" applyNumberFormat="1" applyBorder="1" applyProtection="1">
      <protection locked="0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12" fillId="0" borderId="0" xfId="0" applyFont="1" applyAlignment="1">
      <alignment vertical="center" wrapText="1"/>
    </xf>
    <xf numFmtId="1" fontId="0" fillId="0" borderId="0" xfId="0" applyNumberForma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14" fontId="1" fillId="0" borderId="1" xfId="0" applyNumberFormat="1" applyFont="1" applyBorder="1" applyAlignment="1" applyProtection="1">
      <alignment horizontal="center" vertical="center"/>
      <protection locked="0" hidden="1"/>
    </xf>
    <xf numFmtId="1" fontId="1" fillId="0" borderId="1" xfId="0" applyNumberFormat="1" applyFont="1" applyBorder="1" applyAlignment="1" applyProtection="1">
      <alignment horizontal="center" vertical="center"/>
      <protection locked="0" hidden="1"/>
    </xf>
    <xf numFmtId="14" fontId="13" fillId="0" borderId="7" xfId="0" applyNumberFormat="1" applyFont="1" applyFill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center" vertical="top"/>
      <protection hidden="1"/>
    </xf>
    <xf numFmtId="0" fontId="1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vertical="center"/>
      <protection hidden="1"/>
    </xf>
    <xf numFmtId="2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0" xfId="0" applyNumberFormat="1" applyFont="1" applyAlignment="1" applyProtection="1">
      <alignment vertical="center"/>
      <protection locked="0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vertical="center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 hidden="1"/>
    </xf>
    <xf numFmtId="49" fontId="1" fillId="0" borderId="0" xfId="0" applyNumberFormat="1" applyFont="1" applyAlignment="1" applyProtection="1">
      <alignment wrapText="1"/>
      <protection locked="0"/>
    </xf>
    <xf numFmtId="14" fontId="1" fillId="0" borderId="0" xfId="0" applyNumberFormat="1" applyFont="1" applyProtection="1">
      <protection locked="0"/>
    </xf>
    <xf numFmtId="0" fontId="18" fillId="0" borderId="0" xfId="0" applyFont="1"/>
    <xf numFmtId="0" fontId="0" fillId="0" borderId="0" xfId="0" applyFont="1" applyFill="1"/>
    <xf numFmtId="0" fontId="0" fillId="4" borderId="0" xfId="0" applyFont="1" applyFill="1"/>
    <xf numFmtId="0" fontId="0" fillId="4" borderId="0" xfId="0" applyFont="1" applyFill="1" applyBorder="1"/>
    <xf numFmtId="0" fontId="18" fillId="0" borderId="0" xfId="0" applyFont="1" applyFill="1"/>
    <xf numFmtId="0" fontId="21" fillId="0" borderId="0" xfId="0" applyFont="1" applyBorder="1" applyAlignment="1"/>
    <xf numFmtId="0" fontId="5" fillId="0" borderId="0" xfId="0" applyFont="1" applyFill="1"/>
    <xf numFmtId="0" fontId="5" fillId="0" borderId="0" xfId="0" applyFont="1"/>
    <xf numFmtId="0" fontId="0" fillId="0" borderId="0" xfId="0" applyFont="1"/>
    <xf numFmtId="0" fontId="21" fillId="0" borderId="0" xfId="0" applyFont="1" applyFill="1" applyBorder="1"/>
    <xf numFmtId="0" fontId="5" fillId="0" borderId="0" xfId="0" applyFont="1" applyFill="1" applyAlignment="1"/>
    <xf numFmtId="0" fontId="22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7" fillId="0" borderId="0" xfId="0" applyFont="1" applyAlignment="1">
      <alignment horizontal="left" wrapText="1"/>
    </xf>
    <xf numFmtId="0" fontId="1" fillId="5" borderId="8" xfId="0" applyFont="1" applyFill="1" applyBorder="1" applyAlignment="1" applyProtection="1">
      <alignment horizontal="center" vertical="center" wrapText="1"/>
      <protection hidden="1"/>
    </xf>
    <xf numFmtId="0" fontId="1" fillId="5" borderId="9" xfId="0" applyFont="1" applyFill="1" applyBorder="1" applyAlignment="1" applyProtection="1">
      <alignment horizontal="center" vertical="center" wrapText="1"/>
      <protection hidden="1"/>
    </xf>
    <xf numFmtId="0" fontId="1" fillId="5" borderId="10" xfId="0" applyFont="1" applyFill="1" applyBorder="1" applyAlignment="1" applyProtection="1">
      <alignment horizontal="center" vertical="center" wrapText="1"/>
      <protection hidden="1"/>
    </xf>
    <xf numFmtId="0" fontId="1" fillId="5" borderId="11" xfId="0" applyFont="1" applyFill="1" applyBorder="1" applyAlignment="1" applyProtection="1">
      <alignment horizontal="center" vertical="center" wrapText="1"/>
      <protection hidden="1"/>
    </xf>
    <xf numFmtId="0" fontId="1" fillId="6" borderId="12" xfId="0" applyFont="1" applyFill="1" applyBorder="1" applyProtection="1">
      <protection locked="0"/>
    </xf>
    <xf numFmtId="49" fontId="1" fillId="6" borderId="0" xfId="0" applyNumberFormat="1" applyFont="1" applyFill="1" applyAlignment="1" applyProtection="1">
      <alignment horizontal="center" vertical="center"/>
      <protection locked="0"/>
    </xf>
    <xf numFmtId="0" fontId="1" fillId="6" borderId="12" xfId="0" applyFont="1" applyFill="1" applyBorder="1" applyAlignment="1" applyProtection="1">
      <alignment vertical="center"/>
      <protection locked="0"/>
    </xf>
    <xf numFmtId="0" fontId="20" fillId="6" borderId="12" xfId="0" applyFont="1" applyFill="1" applyBorder="1" applyAlignment="1">
      <alignment horizontal="center"/>
    </xf>
    <xf numFmtId="10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5" borderId="5" xfId="0" applyFont="1" applyFill="1" applyBorder="1" applyAlignment="1" applyProtection="1">
      <alignment horizontal="center" vertical="center" wrapText="1"/>
      <protection hidden="1"/>
    </xf>
    <xf numFmtId="0" fontId="1" fillId="5" borderId="1" xfId="0" applyFont="1" applyFill="1" applyBorder="1" applyAlignment="1" applyProtection="1">
      <alignment horizontal="center" vertical="center" wrapText="1"/>
      <protection hidden="1"/>
    </xf>
    <xf numFmtId="0" fontId="1" fillId="5" borderId="13" xfId="0" applyFont="1" applyFill="1" applyBorder="1" applyAlignment="1" applyProtection="1">
      <alignment horizontal="center" vertical="center" wrapText="1"/>
      <protection hidden="1"/>
    </xf>
    <xf numFmtId="0" fontId="18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Fill="1" applyBorder="1" applyAlignment="1" applyProtection="1">
      <alignment horizontal="left" wrapText="1"/>
      <protection hidden="1"/>
    </xf>
    <xf numFmtId="0" fontId="0" fillId="0" borderId="0" xfId="0" applyFont="1" applyFill="1" applyProtection="1">
      <protection hidden="1"/>
    </xf>
    <xf numFmtId="49" fontId="23" fillId="0" borderId="0" xfId="0" applyNumberFormat="1" applyFont="1" applyFill="1" applyAlignment="1" applyProtection="1">
      <alignment horizontal="center" vertical="center" wrapText="1"/>
      <protection hidden="1"/>
    </xf>
    <xf numFmtId="0" fontId="23" fillId="0" borderId="0" xfId="0" applyFont="1" applyFill="1" applyAlignment="1" applyProtection="1">
      <alignment vertical="top" wrapText="1"/>
      <protection hidden="1"/>
    </xf>
    <xf numFmtId="0" fontId="23" fillId="4" borderId="0" xfId="0" applyFont="1" applyFill="1" applyAlignment="1" applyProtection="1">
      <alignment horizontal="right" vertical="center" wrapText="1"/>
      <protection hidden="1"/>
    </xf>
    <xf numFmtId="0" fontId="23" fillId="4" borderId="0" xfId="0" applyFont="1" applyFill="1" applyAlignment="1" applyProtection="1">
      <alignment horizontal="center" vertical="center"/>
      <protection hidden="1"/>
    </xf>
    <xf numFmtId="0" fontId="23" fillId="4" borderId="0" xfId="0" applyFont="1" applyFill="1" applyAlignment="1" applyProtection="1">
      <alignment horizontal="center" vertical="center" wrapText="1"/>
      <protection hidden="1"/>
    </xf>
    <xf numFmtId="0" fontId="0" fillId="4" borderId="0" xfId="0" applyFont="1" applyFill="1" applyProtection="1">
      <protection hidden="1"/>
    </xf>
    <xf numFmtId="0" fontId="24" fillId="4" borderId="0" xfId="0" applyFont="1" applyFill="1" applyAlignment="1" applyProtection="1">
      <alignment horizontal="center" wrapText="1"/>
      <protection hidden="1"/>
    </xf>
    <xf numFmtId="0" fontId="24" fillId="0" borderId="0" xfId="0" applyFont="1" applyFill="1" applyAlignment="1" applyProtection="1">
      <alignment horizontal="center" wrapText="1"/>
      <protection hidden="1"/>
    </xf>
    <xf numFmtId="0" fontId="25" fillId="0" borderId="0" xfId="0" applyFont="1" applyProtection="1">
      <protection hidden="1"/>
    </xf>
    <xf numFmtId="49" fontId="23" fillId="0" borderId="0" xfId="0" applyNumberFormat="1" applyFont="1" applyFill="1" applyAlignment="1" applyProtection="1">
      <alignment horizontal="center" vertical="center"/>
      <protection hidden="1"/>
    </xf>
    <xf numFmtId="0" fontId="26" fillId="0" borderId="0" xfId="0" applyFont="1" applyFill="1" applyAlignment="1" applyProtection="1">
      <alignment vertical="top" wrapText="1"/>
      <protection hidden="1"/>
    </xf>
    <xf numFmtId="0" fontId="26" fillId="0" borderId="0" xfId="0" applyFont="1" applyFill="1" applyAlignment="1" applyProtection="1">
      <alignment horizontal="center" vertical="center"/>
      <protection hidden="1"/>
    </xf>
    <xf numFmtId="49" fontId="26" fillId="0" borderId="0" xfId="0" applyNumberFormat="1" applyFont="1" applyFill="1" applyProtection="1">
      <protection hidden="1"/>
    </xf>
    <xf numFmtId="0" fontId="26" fillId="0" borderId="0" xfId="0" applyFont="1" applyFill="1" applyProtection="1">
      <protection hidden="1"/>
    </xf>
    <xf numFmtId="0" fontId="27" fillId="0" borderId="0" xfId="0" applyFont="1" applyFill="1" applyProtection="1">
      <protection hidden="1"/>
    </xf>
    <xf numFmtId="49" fontId="23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Fill="1" applyBorder="1" applyAlignment="1" applyProtection="1">
      <alignment vertical="top" wrapText="1"/>
      <protection hidden="1"/>
    </xf>
    <xf numFmtId="0" fontId="26" fillId="0" borderId="0" xfId="0" applyFont="1" applyFill="1" applyBorder="1" applyAlignment="1" applyProtection="1">
      <alignment horizontal="center" vertical="center" wrapText="1"/>
      <protection hidden="1"/>
    </xf>
    <xf numFmtId="49" fontId="26" fillId="0" borderId="0" xfId="0" applyNumberFormat="1" applyFont="1" applyFill="1" applyBorder="1" applyAlignment="1" applyProtection="1">
      <alignment horizontal="left" vertical="top" wrapText="1"/>
      <protection hidden="1"/>
    </xf>
    <xf numFmtId="0" fontId="26" fillId="4" borderId="14" xfId="0" applyFont="1" applyFill="1" applyBorder="1" applyAlignment="1" applyProtection="1">
      <alignment horizontal="center" vertical="center" wrapText="1"/>
      <protection hidden="1"/>
    </xf>
    <xf numFmtId="0" fontId="26" fillId="4" borderId="14" xfId="0" applyFont="1" applyFill="1" applyBorder="1" applyProtection="1">
      <protection hidden="1"/>
    </xf>
    <xf numFmtId="0" fontId="28" fillId="4" borderId="14" xfId="0" applyFont="1" applyFill="1" applyBorder="1" applyProtection="1">
      <protection hidden="1"/>
    </xf>
    <xf numFmtId="0" fontId="28" fillId="4" borderId="15" xfId="0" applyFont="1" applyFill="1" applyBorder="1" applyProtection="1">
      <protection hidden="1"/>
    </xf>
    <xf numFmtId="49" fontId="23" fillId="4" borderId="16" xfId="0" applyNumberFormat="1" applyFont="1" applyFill="1" applyBorder="1" applyAlignment="1" applyProtection="1">
      <alignment horizontal="center" vertical="center"/>
      <protection hidden="1"/>
    </xf>
    <xf numFmtId="0" fontId="26" fillId="4" borderId="17" xfId="0" applyFont="1" applyFill="1" applyBorder="1" applyAlignment="1" applyProtection="1">
      <alignment vertical="top" wrapText="1"/>
      <protection hidden="1"/>
    </xf>
    <xf numFmtId="0" fontId="0" fillId="4" borderId="17" xfId="0" applyFont="1" applyFill="1" applyBorder="1" applyProtection="1">
      <protection hidden="1"/>
    </xf>
    <xf numFmtId="0" fontId="0" fillId="4" borderId="0" xfId="0" applyFont="1" applyFill="1" applyBorder="1" applyProtection="1">
      <protection hidden="1"/>
    </xf>
    <xf numFmtId="0" fontId="6" fillId="5" borderId="1" xfId="0" applyFont="1" applyFill="1" applyBorder="1" applyAlignment="1" applyProtection="1">
      <alignment horizontal="center" vertical="center" wrapText="1"/>
      <protection hidden="1"/>
    </xf>
    <xf numFmtId="0" fontId="7" fillId="5" borderId="1" xfId="0" applyFont="1" applyFill="1" applyBorder="1" applyAlignment="1" applyProtection="1">
      <alignment horizontal="left" vertical="center" wrapText="1"/>
      <protection hidden="1"/>
    </xf>
    <xf numFmtId="49" fontId="7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164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7" borderId="18" xfId="0" applyFont="1" applyFill="1" applyBorder="1" applyAlignment="1" applyProtection="1">
      <alignment horizontal="center" vertical="center"/>
      <protection hidden="1"/>
    </xf>
    <xf numFmtId="2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9" xfId="0" applyFont="1" applyBorder="1" applyAlignment="1" applyProtection="1">
      <alignment horizontal="center" vertical="center" wrapText="1"/>
      <protection hidden="1"/>
    </xf>
    <xf numFmtId="49" fontId="6" fillId="0" borderId="19" xfId="0" applyNumberFormat="1" applyFont="1" applyBorder="1" applyAlignment="1" applyProtection="1">
      <alignment horizontal="center" vertical="center" wrapText="1"/>
      <protection hidden="1"/>
    </xf>
    <xf numFmtId="0" fontId="0" fillId="0" borderId="19" xfId="0" applyFont="1" applyFill="1" applyBorder="1" applyProtection="1">
      <protection hidden="1"/>
    </xf>
    <xf numFmtId="0" fontId="7" fillId="0" borderId="19" xfId="0" applyFont="1" applyBorder="1" applyAlignment="1" applyProtection="1">
      <alignment horizontal="center" vertical="center"/>
      <protection hidden="1"/>
    </xf>
    <xf numFmtId="0" fontId="21" fillId="0" borderId="19" xfId="0" applyFont="1" applyBorder="1" applyAlignment="1" applyProtection="1">
      <protection hidden="1"/>
    </xf>
    <xf numFmtId="0" fontId="7" fillId="0" borderId="0" xfId="0" applyFont="1" applyBorder="1" applyAlignment="1" applyProtection="1">
      <alignment horizontal="left" vertical="center" wrapText="1"/>
      <protection hidden="1"/>
    </xf>
    <xf numFmtId="0" fontId="7" fillId="0" borderId="0" xfId="0" applyFont="1" applyBorder="1" applyAlignment="1" applyProtection="1">
      <alignment vertical="center"/>
      <protection hidden="1"/>
    </xf>
    <xf numFmtId="0" fontId="0" fillId="0" borderId="0" xfId="0" applyBorder="1" applyAlignment="1" applyProtection="1">
      <alignment vertical="center"/>
      <protection hidden="1"/>
    </xf>
    <xf numFmtId="49" fontId="6" fillId="0" borderId="0" xfId="0" applyNumberFormat="1" applyFont="1" applyBorder="1" applyAlignment="1" applyProtection="1">
      <alignment horizontal="center" vertical="center" wrapText="1"/>
      <protection hidden="1"/>
    </xf>
    <xf numFmtId="0" fontId="0" fillId="0" borderId="0" xfId="0" applyFont="1" applyFill="1" applyBorder="1" applyProtection="1"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21" fillId="0" borderId="0" xfId="0" applyFont="1" applyBorder="1" applyAlignment="1" applyProtection="1">
      <protection hidden="1"/>
    </xf>
    <xf numFmtId="0" fontId="7" fillId="5" borderId="1" xfId="0" applyFont="1" applyFill="1" applyBorder="1" applyAlignment="1" applyProtection="1">
      <alignment vertical="center" wrapText="1"/>
      <protection hidden="1"/>
    </xf>
    <xf numFmtId="0" fontId="7" fillId="5" borderId="1" xfId="0" applyFont="1" applyFill="1" applyBorder="1" applyAlignment="1" applyProtection="1">
      <alignment horizontal="center" vertical="center" wrapText="1"/>
      <protection hidden="1"/>
    </xf>
    <xf numFmtId="0" fontId="20" fillId="5" borderId="1" xfId="0" applyFont="1" applyFill="1" applyBorder="1" applyAlignment="1" applyProtection="1">
      <alignment horizontal="center" vertical="center"/>
      <protection hidden="1"/>
    </xf>
    <xf numFmtId="0" fontId="7" fillId="5" borderId="1" xfId="0" applyFont="1" applyFill="1" applyBorder="1" applyAlignment="1" applyProtection="1">
      <alignment horizontal="center" vertical="center"/>
      <protection hidden="1"/>
    </xf>
    <xf numFmtId="0" fontId="7" fillId="5" borderId="1" xfId="0" applyFont="1" applyFill="1" applyBorder="1" applyAlignment="1" applyProtection="1">
      <alignment horizontal="justify" vertical="center" wrapText="1"/>
      <protection hidden="1"/>
    </xf>
    <xf numFmtId="49" fontId="6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18" fillId="0" borderId="0" xfId="0" applyFont="1" applyBorder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7" fillId="0" borderId="0" xfId="0" applyFont="1" applyFill="1" applyProtection="1">
      <protection hidden="1"/>
    </xf>
    <xf numFmtId="0" fontId="5" fillId="0" borderId="0" xfId="0" applyFont="1" applyFill="1" applyProtection="1">
      <protection hidden="1"/>
    </xf>
    <xf numFmtId="0" fontId="5" fillId="0" borderId="0" xfId="0" applyFont="1" applyAlignment="1" applyProtection="1">
      <alignment wrapText="1"/>
      <protection hidden="1"/>
    </xf>
    <xf numFmtId="0" fontId="5" fillId="0" borderId="0" xfId="0" applyFont="1" applyProtection="1">
      <protection hidden="1"/>
    </xf>
    <xf numFmtId="0" fontId="0" fillId="0" borderId="0" xfId="0" applyFont="1" applyProtection="1">
      <protection hidden="1"/>
    </xf>
    <xf numFmtId="0" fontId="6" fillId="0" borderId="0" xfId="0" applyFont="1" applyFill="1" applyProtection="1">
      <protection hidden="1"/>
    </xf>
    <xf numFmtId="0" fontId="21" fillId="0" borderId="0" xfId="0" applyFont="1" applyFill="1" applyProtection="1">
      <protection hidden="1"/>
    </xf>
    <xf numFmtId="0" fontId="21" fillId="0" borderId="0" xfId="0" applyFont="1" applyFill="1" applyBorder="1" applyProtection="1">
      <protection hidden="1"/>
    </xf>
    <xf numFmtId="0" fontId="6" fillId="0" borderId="0" xfId="0" applyFont="1" applyFill="1" applyBorder="1" applyAlignment="1" applyProtection="1">
      <alignment horizontal="center" vertical="top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7" fillId="0" borderId="0" xfId="0" applyFont="1" applyFill="1" applyAlignment="1" applyProtection="1">
      <protection hidden="1"/>
    </xf>
    <xf numFmtId="0" fontId="20" fillId="0" borderId="0" xfId="0" applyFont="1" applyBorder="1" applyAlignment="1" applyProtection="1">
      <alignment horizontal="center"/>
      <protection hidden="1"/>
    </xf>
    <xf numFmtId="0" fontId="20" fillId="0" borderId="0" xfId="0" applyFont="1" applyAlignment="1" applyProtection="1">
      <protection hidden="1"/>
    </xf>
    <xf numFmtId="0" fontId="21" fillId="0" borderId="0" xfId="0" applyFont="1" applyProtection="1">
      <protection hidden="1"/>
    </xf>
    <xf numFmtId="0" fontId="5" fillId="0" borderId="12" xfId="0" applyFont="1" applyFill="1" applyBorder="1" applyProtection="1">
      <protection hidden="1"/>
    </xf>
    <xf numFmtId="0" fontId="5" fillId="0" borderId="0" xfId="0" applyFont="1" applyFill="1" applyBorder="1" applyProtection="1">
      <protection hidden="1"/>
    </xf>
    <xf numFmtId="0" fontId="5" fillId="0" borderId="12" xfId="0" applyFont="1" applyFill="1" applyBorder="1" applyAlignment="1" applyProtection="1">
      <alignment horizontal="center" vertical="top"/>
      <protection hidden="1"/>
    </xf>
    <xf numFmtId="0" fontId="23" fillId="6" borderId="0" xfId="0" applyFont="1" applyFill="1" applyAlignment="1" applyProtection="1">
      <alignment horizontal="center" vertical="center"/>
      <protection locked="0" hidden="1"/>
    </xf>
    <xf numFmtId="49" fontId="29" fillId="6" borderId="0" xfId="0" applyNumberFormat="1" applyFont="1" applyFill="1" applyAlignment="1" applyProtection="1">
      <alignment horizontal="center" vertical="center"/>
      <protection locked="0" hidden="1"/>
    </xf>
    <xf numFmtId="0" fontId="7" fillId="6" borderId="12" xfId="0" applyFont="1" applyFill="1" applyBorder="1" applyAlignment="1" applyProtection="1">
      <protection locked="0" hidden="1"/>
    </xf>
    <xf numFmtId="0" fontId="30" fillId="0" borderId="0" xfId="0" applyFont="1" applyProtection="1">
      <protection locked="0" hidden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justify" vertical="center" wrapText="1"/>
      <protection locked="0"/>
    </xf>
    <xf numFmtId="0" fontId="7" fillId="0" borderId="2" xfId="0" applyFont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20" xfId="0" applyFont="1" applyBorder="1" applyAlignment="1" applyProtection="1">
      <alignment vertical="center" wrapText="1"/>
      <protection locked="0"/>
    </xf>
    <xf numFmtId="0" fontId="7" fillId="0" borderId="20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 wrapText="1"/>
      <protection locked="0"/>
    </xf>
    <xf numFmtId="2" fontId="7" fillId="0" borderId="1" xfId="0" applyNumberFormat="1" applyFont="1" applyBorder="1" applyAlignment="1" applyProtection="1">
      <alignment horizontal="center" vertical="center" wrapText="1"/>
      <protection hidden="1"/>
    </xf>
    <xf numFmtId="0" fontId="16" fillId="0" borderId="0" xfId="0" applyFont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top"/>
    </xf>
    <xf numFmtId="0" fontId="5" fillId="0" borderId="21" xfId="0" applyFont="1" applyBorder="1" applyAlignment="1" applyProtection="1">
      <alignment horizontal="center" vertical="top"/>
    </xf>
    <xf numFmtId="1" fontId="7" fillId="0" borderId="1" xfId="0" applyNumberFormat="1" applyFont="1" applyBorder="1" applyAlignment="1" applyProtection="1">
      <alignment horizontal="center" vertical="center" wrapText="1"/>
      <protection hidden="1"/>
    </xf>
    <xf numFmtId="1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1" fontId="7" fillId="0" borderId="1" xfId="0" applyNumberFormat="1" applyFont="1" applyFill="1" applyBorder="1" applyAlignment="1" applyProtection="1">
      <alignment horizontal="center"/>
      <protection hidden="1"/>
    </xf>
    <xf numFmtId="0" fontId="20" fillId="6" borderId="12" xfId="0" applyFont="1" applyFill="1" applyBorder="1" applyAlignment="1" applyProtection="1">
      <alignment horizontal="center"/>
      <protection locked="0" hidden="1"/>
    </xf>
    <xf numFmtId="0" fontId="1" fillId="0" borderId="0" xfId="0" applyFont="1" applyFill="1" applyBorder="1" applyAlignment="1" applyProtection="1">
      <alignment horizontal="center" vertical="center" wrapText="1"/>
      <protection hidden="1"/>
    </xf>
    <xf numFmtId="0" fontId="1" fillId="5" borderId="22" xfId="0" applyFont="1" applyFill="1" applyBorder="1" applyAlignment="1" applyProtection="1">
      <alignment horizontal="center" vertical="center" wrapText="1"/>
      <protection hidden="1"/>
    </xf>
    <xf numFmtId="0" fontId="1" fillId="5" borderId="23" xfId="0" applyFont="1" applyFill="1" applyBorder="1" applyAlignment="1" applyProtection="1">
      <alignment horizontal="center" vertical="center" wrapText="1"/>
      <protection hidden="1"/>
    </xf>
    <xf numFmtId="0" fontId="1" fillId="5" borderId="24" xfId="0" applyFont="1" applyFill="1" applyBorder="1" applyAlignment="1" applyProtection="1">
      <alignment horizontal="center" vertical="center" wrapText="1"/>
      <protection hidden="1"/>
    </xf>
    <xf numFmtId="0" fontId="1" fillId="5" borderId="25" xfId="0" applyFont="1" applyFill="1" applyBorder="1" applyAlignment="1" applyProtection="1">
      <alignment horizontal="center" vertical="center" textRotation="90" wrapText="1"/>
      <protection hidden="1"/>
    </xf>
    <xf numFmtId="0" fontId="1" fillId="5" borderId="26" xfId="0" applyFont="1" applyFill="1" applyBorder="1" applyAlignment="1" applyProtection="1">
      <alignment horizontal="center" vertical="center" textRotation="90" wrapText="1"/>
      <protection hidden="1"/>
    </xf>
    <xf numFmtId="0" fontId="1" fillId="5" borderId="27" xfId="0" applyFont="1" applyFill="1" applyBorder="1" applyAlignment="1" applyProtection="1">
      <alignment horizontal="center" vertical="center" textRotation="90" wrapText="1"/>
      <protection hidden="1"/>
    </xf>
    <xf numFmtId="0" fontId="1" fillId="5" borderId="28" xfId="0" applyFont="1" applyFill="1" applyBorder="1" applyAlignment="1" applyProtection="1">
      <alignment horizontal="center" vertical="center" wrapText="1"/>
      <protection hidden="1"/>
    </xf>
    <xf numFmtId="0" fontId="1" fillId="5" borderId="1" xfId="0" applyFont="1" applyFill="1" applyBorder="1" applyAlignment="1" applyProtection="1">
      <alignment horizontal="center" vertical="center" wrapText="1"/>
      <protection hidden="1"/>
    </xf>
    <xf numFmtId="0" fontId="1" fillId="5" borderId="29" xfId="0" applyFont="1" applyFill="1" applyBorder="1" applyAlignment="1" applyProtection="1">
      <alignment horizontal="center" vertical="center" wrapText="1"/>
      <protection hidden="1"/>
    </xf>
    <xf numFmtId="0" fontId="1" fillId="5" borderId="30" xfId="0" applyFont="1" applyFill="1" applyBorder="1" applyAlignment="1" applyProtection="1">
      <alignment horizontal="center" vertical="center" wrapText="1"/>
      <protection hidden="1"/>
    </xf>
    <xf numFmtId="0" fontId="1" fillId="5" borderId="31" xfId="0" applyFont="1" applyFill="1" applyBorder="1" applyAlignment="1" applyProtection="1">
      <alignment horizontal="center" vertical="center" wrapText="1"/>
      <protection hidden="1"/>
    </xf>
    <xf numFmtId="0" fontId="1" fillId="5" borderId="12" xfId="0" applyFont="1" applyFill="1" applyBorder="1" applyAlignment="1" applyProtection="1">
      <alignment horizontal="center" vertical="center" wrapText="1"/>
      <protection hidden="1"/>
    </xf>
    <xf numFmtId="0" fontId="1" fillId="8" borderId="32" xfId="0" applyFont="1" applyFill="1" applyBorder="1" applyAlignment="1" applyProtection="1">
      <alignment horizontal="center" vertical="center" wrapText="1"/>
      <protection hidden="1"/>
    </xf>
    <xf numFmtId="0" fontId="1" fillId="8" borderId="33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49" fontId="1" fillId="0" borderId="0" xfId="0" applyNumberFormat="1" applyFont="1" applyBorder="1" applyAlignment="1" applyProtection="1">
      <alignment horizontal="center" vertical="center"/>
    </xf>
    <xf numFmtId="0" fontId="6" fillId="0" borderId="34" xfId="0" applyFont="1" applyBorder="1" applyAlignment="1" applyProtection="1">
      <alignment horizontal="center" vertical="top"/>
      <protection hidden="1"/>
    </xf>
    <xf numFmtId="0" fontId="5" fillId="0" borderId="34" xfId="0" applyFont="1" applyBorder="1" applyAlignment="1" applyProtection="1">
      <alignment horizontal="center" vertical="top"/>
      <protection hidden="1"/>
    </xf>
    <xf numFmtId="0" fontId="13" fillId="0" borderId="35" xfId="0" applyNumberFormat="1" applyFont="1" applyFill="1" applyBorder="1" applyAlignment="1" applyProtection="1">
      <alignment horizontal="right" vertical="center" wrapText="1"/>
    </xf>
    <xf numFmtId="0" fontId="13" fillId="0" borderId="36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 applyProtection="1">
      <alignment horizontal="center" vertical="center" wrapText="1"/>
      <protection hidden="1"/>
    </xf>
    <xf numFmtId="49" fontId="1" fillId="6" borderId="12" xfId="0" applyNumberFormat="1" applyFont="1" applyFill="1" applyBorder="1" applyAlignment="1" applyProtection="1">
      <alignment horizontal="center"/>
      <protection locked="0"/>
    </xf>
    <xf numFmtId="49" fontId="1" fillId="6" borderId="12" xfId="0" applyNumberFormat="1" applyFont="1" applyFill="1" applyBorder="1" applyAlignment="1" applyProtection="1">
      <alignment horizontal="center" vertical="center" wrapText="1"/>
      <protection locked="0"/>
    </xf>
    <xf numFmtId="49" fontId="1" fillId="6" borderId="12" xfId="0" applyNumberFormat="1" applyFont="1" applyFill="1" applyBorder="1" applyAlignment="1" applyProtection="1">
      <alignment horizontal="center" vertical="center"/>
      <protection locked="0"/>
    </xf>
    <xf numFmtId="0" fontId="1" fillId="5" borderId="37" xfId="0" applyFont="1" applyFill="1" applyBorder="1" applyAlignment="1" applyProtection="1">
      <alignment horizontal="center" vertical="center" wrapText="1"/>
      <protection hidden="1"/>
    </xf>
    <xf numFmtId="0" fontId="1" fillId="5" borderId="5" xfId="0" applyFont="1" applyFill="1" applyBorder="1" applyAlignment="1" applyProtection="1">
      <alignment horizontal="center" vertical="center" wrapText="1"/>
      <protection hidden="1"/>
    </xf>
    <xf numFmtId="0" fontId="1" fillId="5" borderId="38" xfId="0" applyFont="1" applyFill="1" applyBorder="1" applyAlignment="1" applyProtection="1">
      <alignment horizontal="center" vertical="center" wrapText="1"/>
      <protection hidden="1"/>
    </xf>
    <xf numFmtId="0" fontId="1" fillId="5" borderId="13" xfId="0" applyFont="1" applyFill="1" applyBorder="1" applyAlignment="1" applyProtection="1">
      <alignment horizontal="center" vertical="center" wrapText="1"/>
      <protection hidden="1"/>
    </xf>
    <xf numFmtId="0" fontId="1" fillId="2" borderId="39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19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40" xfId="0" applyNumberFormat="1" applyFont="1" applyFill="1" applyBorder="1" applyAlignment="1" applyProtection="1">
      <alignment horizontal="center" vertical="center" wrapText="1"/>
      <protection hidden="1"/>
    </xf>
    <xf numFmtId="0" fontId="1" fillId="5" borderId="41" xfId="0" applyFont="1" applyFill="1" applyBorder="1" applyAlignment="1" applyProtection="1">
      <alignment horizontal="center" vertical="center" wrapText="1"/>
      <protection hidden="1"/>
    </xf>
    <xf numFmtId="0" fontId="1" fillId="5" borderId="42" xfId="0" applyFont="1" applyFill="1" applyBorder="1" applyAlignment="1" applyProtection="1">
      <alignment horizontal="center" vertical="center" wrapText="1"/>
      <protection hidden="1"/>
    </xf>
    <xf numFmtId="0" fontId="1" fillId="5" borderId="2" xfId="0" applyFont="1" applyFill="1" applyBorder="1" applyAlignment="1" applyProtection="1">
      <alignment horizontal="center" vertical="center" wrapText="1"/>
      <protection hidden="1"/>
    </xf>
    <xf numFmtId="0" fontId="23" fillId="0" borderId="0" xfId="0" applyFont="1" applyFill="1" applyAlignment="1" applyProtection="1">
      <alignment horizontal="left" wrapText="1"/>
      <protection hidden="1"/>
    </xf>
    <xf numFmtId="0" fontId="26" fillId="0" borderId="0" xfId="0" applyFont="1" applyFill="1" applyBorder="1" applyAlignment="1" applyProtection="1">
      <alignment horizontal="left" wrapText="1"/>
      <protection hidden="1"/>
    </xf>
    <xf numFmtId="0" fontId="26" fillId="0" borderId="0" xfId="0" applyFont="1" applyFill="1" applyBorder="1" applyAlignment="1" applyProtection="1">
      <alignment horizontal="left" vertical="center" wrapText="1"/>
      <protection hidden="1"/>
    </xf>
    <xf numFmtId="0" fontId="7" fillId="0" borderId="0" xfId="0" applyFont="1" applyFill="1" applyBorder="1" applyAlignment="1" applyProtection="1">
      <alignment horizontal="left" wrapText="1"/>
      <protection hidden="1"/>
    </xf>
    <xf numFmtId="0" fontId="24" fillId="0" borderId="0" xfId="0" applyFont="1" applyFill="1" applyAlignment="1" applyProtection="1">
      <alignment horizontal="center"/>
      <protection hidden="1"/>
    </xf>
    <xf numFmtId="0" fontId="24" fillId="0" borderId="0" xfId="0" applyFont="1" applyFill="1" applyAlignment="1" applyProtection="1">
      <alignment horizontal="center" wrapText="1"/>
      <protection hidden="1"/>
    </xf>
    <xf numFmtId="0" fontId="26" fillId="0" borderId="1" xfId="0" applyFont="1" applyFill="1" applyBorder="1" applyAlignment="1" applyProtection="1">
      <alignment horizontal="left"/>
      <protection hidden="1"/>
    </xf>
    <xf numFmtId="0" fontId="26" fillId="0" borderId="1" xfId="0" applyFont="1" applyFill="1" applyBorder="1" applyAlignment="1" applyProtection="1">
      <alignment horizontal="center"/>
      <protection hidden="1"/>
    </xf>
    <xf numFmtId="0" fontId="26" fillId="0" borderId="43" xfId="0" applyFont="1" applyFill="1" applyBorder="1" applyAlignment="1" applyProtection="1">
      <alignment horizontal="left" vertical="center" wrapText="1"/>
      <protection hidden="1"/>
    </xf>
    <xf numFmtId="0" fontId="26" fillId="0" borderId="1" xfId="0" applyFont="1" applyFill="1" applyBorder="1" applyAlignment="1" applyProtection="1">
      <alignment horizontal="center" vertical="center" wrapText="1"/>
      <protection hidden="1"/>
    </xf>
    <xf numFmtId="0" fontId="26" fillId="0" borderId="2" xfId="0" applyFont="1" applyFill="1" applyBorder="1" applyAlignment="1" applyProtection="1">
      <alignment horizontal="left" vertical="center" wrapText="1"/>
      <protection hidden="1"/>
    </xf>
    <xf numFmtId="0" fontId="26" fillId="0" borderId="1" xfId="0" applyFont="1" applyFill="1" applyBorder="1" applyAlignment="1" applyProtection="1">
      <alignment horizontal="left" vertical="center" wrapText="1"/>
      <protection hidden="1"/>
    </xf>
    <xf numFmtId="49" fontId="26" fillId="4" borderId="44" xfId="0" applyNumberFormat="1" applyFont="1" applyFill="1" applyBorder="1" applyAlignment="1" applyProtection="1">
      <alignment horizontal="left" vertical="center" wrapText="1"/>
      <protection hidden="1"/>
    </xf>
    <xf numFmtId="49" fontId="26" fillId="4" borderId="14" xfId="0" applyNumberFormat="1" applyFont="1" applyFill="1" applyBorder="1" applyAlignment="1" applyProtection="1">
      <alignment horizontal="left" vertical="center" wrapText="1"/>
      <protection hidden="1"/>
    </xf>
    <xf numFmtId="0" fontId="26" fillId="4" borderId="45" xfId="0" applyFont="1" applyFill="1" applyBorder="1" applyAlignment="1" applyProtection="1">
      <alignment horizontal="left" vertical="center" wrapText="1"/>
      <protection hidden="1"/>
    </xf>
    <xf numFmtId="0" fontId="26" fillId="4" borderId="0" xfId="0" applyFont="1" applyFill="1" applyBorder="1" applyAlignment="1" applyProtection="1">
      <alignment horizontal="left" vertical="center" wrapText="1"/>
      <protection hidden="1"/>
    </xf>
    <xf numFmtId="49" fontId="7" fillId="6" borderId="12" xfId="0" applyNumberFormat="1" applyFont="1" applyFill="1" applyBorder="1" applyAlignment="1" applyProtection="1">
      <alignment horizontal="center" vertical="center" wrapText="1"/>
      <protection locked="0" hidden="1"/>
    </xf>
    <xf numFmtId="49" fontId="7" fillId="6" borderId="46" xfId="0" applyNumberFormat="1" applyFont="1" applyFill="1" applyBorder="1" applyAlignment="1" applyProtection="1">
      <alignment horizontal="center" vertical="center" wrapText="1"/>
      <protection locked="0" hidden="1"/>
    </xf>
    <xf numFmtId="49" fontId="26" fillId="4" borderId="45" xfId="0" applyNumberFormat="1" applyFont="1" applyFill="1" applyBorder="1" applyAlignment="1" applyProtection="1">
      <alignment horizontal="left" vertical="center" wrapText="1"/>
      <protection hidden="1"/>
    </xf>
    <xf numFmtId="49" fontId="26" fillId="4" borderId="0" xfId="0" applyNumberFormat="1" applyFont="1" applyFill="1" applyBorder="1" applyAlignment="1" applyProtection="1">
      <alignment horizontal="left" vertical="center" wrapText="1"/>
      <protection hidden="1"/>
    </xf>
    <xf numFmtId="49" fontId="7" fillId="6" borderId="47" xfId="0" applyNumberFormat="1" applyFont="1" applyFill="1" applyBorder="1" applyAlignment="1" applyProtection="1">
      <alignment horizontal="center" vertical="center" wrapText="1"/>
      <protection locked="0" hidden="1"/>
    </xf>
    <xf numFmtId="49" fontId="7" fillId="6" borderId="48" xfId="0" applyNumberFormat="1" applyFont="1" applyFill="1" applyBorder="1" applyAlignment="1" applyProtection="1">
      <alignment horizontal="center" vertical="center" wrapText="1"/>
      <protection locked="0" hidden="1"/>
    </xf>
    <xf numFmtId="49" fontId="7" fillId="6" borderId="47" xfId="0" applyNumberFormat="1" applyFont="1" applyFill="1" applyBorder="1" applyAlignment="1" applyProtection="1">
      <alignment horizontal="center" vertical="center"/>
      <protection locked="0" hidden="1"/>
    </xf>
    <xf numFmtId="49" fontId="7" fillId="6" borderId="48" xfId="0" applyNumberFormat="1" applyFont="1" applyFill="1" applyBorder="1" applyAlignment="1" applyProtection="1">
      <alignment horizontal="center" vertical="center"/>
      <protection locked="0" hidden="1"/>
    </xf>
    <xf numFmtId="0" fontId="27" fillId="4" borderId="49" xfId="0" applyFont="1" applyFill="1" applyBorder="1" applyAlignment="1" applyProtection="1">
      <alignment horizontal="center" vertical="center" wrapText="1"/>
      <protection hidden="1"/>
    </xf>
    <xf numFmtId="0" fontId="27" fillId="4" borderId="50" xfId="0" applyFont="1" applyFill="1" applyBorder="1" applyAlignment="1" applyProtection="1">
      <alignment horizontal="center" vertical="center" wrapText="1"/>
      <protection hidden="1"/>
    </xf>
    <xf numFmtId="0" fontId="19" fillId="4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left" vertical="center" wrapText="1"/>
      <protection hidden="1"/>
    </xf>
    <xf numFmtId="0" fontId="7" fillId="5" borderId="1" xfId="0" applyFont="1" applyFill="1" applyBorder="1" applyAlignment="1" applyProtection="1">
      <alignment horizontal="center" vertical="center" wrapText="1"/>
      <protection hidden="1"/>
    </xf>
    <xf numFmtId="0" fontId="20" fillId="5" borderId="1" xfId="0" applyFont="1" applyFill="1" applyBorder="1" applyAlignment="1" applyProtection="1">
      <alignment horizontal="center" vertical="center"/>
      <protection hidden="1"/>
    </xf>
    <xf numFmtId="0" fontId="6" fillId="5" borderId="1" xfId="0" applyFont="1" applyFill="1" applyBorder="1" applyAlignment="1" applyProtection="1">
      <alignment horizontal="center" vertical="center" wrapText="1"/>
      <protection hidden="1"/>
    </xf>
    <xf numFmtId="0" fontId="0" fillId="5" borderId="1" xfId="0" applyFill="1" applyBorder="1" applyAlignment="1" applyProtection="1">
      <alignment horizontal="center" vertical="center" wrapText="1"/>
      <protection hidden="1"/>
    </xf>
    <xf numFmtId="0" fontId="7" fillId="5" borderId="1" xfId="0" applyFont="1" applyFill="1" applyBorder="1" applyAlignment="1" applyProtection="1">
      <alignment horizontal="left" vertical="center" wrapText="1"/>
      <protection hidden="1"/>
    </xf>
    <xf numFmtId="0" fontId="7" fillId="5" borderId="20" xfId="0" applyFont="1" applyFill="1" applyBorder="1" applyAlignment="1" applyProtection="1">
      <alignment horizontal="left" vertical="center" wrapText="1"/>
      <protection hidden="1"/>
    </xf>
    <xf numFmtId="0" fontId="7" fillId="5" borderId="2" xfId="0" applyFont="1" applyFill="1" applyBorder="1" applyAlignment="1" applyProtection="1">
      <alignment horizontal="justify" vertical="top" wrapText="1"/>
      <protection hidden="1"/>
    </xf>
    <xf numFmtId="0" fontId="20" fillId="5" borderId="2" xfId="0" applyFont="1" applyFill="1" applyBorder="1" applyAlignment="1" applyProtection="1">
      <alignment horizontal="justify" vertical="top" wrapText="1"/>
      <protection hidden="1"/>
    </xf>
    <xf numFmtId="0" fontId="7" fillId="5" borderId="1" xfId="0" applyFont="1" applyFill="1" applyBorder="1" applyAlignment="1" applyProtection="1">
      <alignment horizontal="justify" vertical="top" wrapText="1"/>
      <protection hidden="1"/>
    </xf>
    <xf numFmtId="0" fontId="20" fillId="5" borderId="1" xfId="0" applyFont="1" applyFill="1" applyBorder="1" applyAlignment="1" applyProtection="1">
      <alignment horizontal="justify" vertical="top" wrapText="1"/>
      <protection hidden="1"/>
    </xf>
    <xf numFmtId="0" fontId="20" fillId="5" borderId="20" xfId="0" applyFont="1" applyFill="1" applyBorder="1" applyAlignment="1" applyProtection="1">
      <alignment horizontal="justify" vertical="top" wrapText="1"/>
      <protection hidden="1"/>
    </xf>
    <xf numFmtId="0" fontId="7" fillId="5" borderId="20" xfId="0" applyFont="1" applyFill="1" applyBorder="1" applyAlignment="1" applyProtection="1">
      <alignment horizontal="justify" vertical="center" wrapText="1"/>
      <protection hidden="1"/>
    </xf>
    <xf numFmtId="0" fontId="20" fillId="5" borderId="47" xfId="0" applyFont="1" applyFill="1" applyBorder="1" applyAlignment="1" applyProtection="1">
      <alignment horizontal="justify" vertical="center" wrapText="1"/>
      <protection hidden="1"/>
    </xf>
    <xf numFmtId="0" fontId="20" fillId="5" borderId="8" xfId="0" applyFont="1" applyFill="1" applyBorder="1" applyAlignment="1" applyProtection="1">
      <alignment horizontal="justify" vertical="center" wrapText="1"/>
      <protection hidden="1"/>
    </xf>
    <xf numFmtId="0" fontId="7" fillId="5" borderId="20" xfId="0" applyFont="1" applyFill="1" applyBorder="1" applyAlignment="1" applyProtection="1">
      <alignment vertical="center"/>
      <protection hidden="1"/>
    </xf>
    <xf numFmtId="0" fontId="20" fillId="5" borderId="47" xfId="0" applyFont="1" applyFill="1" applyBorder="1" applyAlignment="1" applyProtection="1">
      <alignment vertical="center"/>
      <protection hidden="1"/>
    </xf>
    <xf numFmtId="0" fontId="20" fillId="5" borderId="8" xfId="0" applyFont="1" applyFill="1" applyBorder="1" applyAlignment="1" applyProtection="1">
      <alignment vertical="center"/>
      <protection hidden="1"/>
    </xf>
    <xf numFmtId="0" fontId="7" fillId="5" borderId="20" xfId="0" applyFont="1" applyFill="1" applyBorder="1" applyAlignment="1" applyProtection="1">
      <alignment horizontal="center" vertical="center" wrapText="1"/>
      <protection hidden="1"/>
    </xf>
    <xf numFmtId="0" fontId="7" fillId="5" borderId="47" xfId="0" applyFont="1" applyFill="1" applyBorder="1" applyAlignment="1" applyProtection="1">
      <alignment horizontal="center" vertical="center" wrapText="1"/>
      <protection hidden="1"/>
    </xf>
    <xf numFmtId="0" fontId="7" fillId="5" borderId="8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left" wrapText="1"/>
      <protection hidden="1"/>
    </xf>
    <xf numFmtId="0" fontId="19" fillId="4" borderId="0" xfId="0" applyFont="1" applyFill="1" applyBorder="1" applyAlignment="1" applyProtection="1">
      <alignment horizontal="center" wrapText="1"/>
      <protection hidden="1"/>
    </xf>
    <xf numFmtId="0" fontId="6" fillId="0" borderId="0" xfId="0" applyFont="1" applyFill="1" applyBorder="1" applyAlignment="1" applyProtection="1">
      <alignment horizontal="center" vertical="top"/>
      <protection hidden="1"/>
    </xf>
    <xf numFmtId="0" fontId="6" fillId="6" borderId="12" xfId="0" applyFont="1" applyFill="1" applyBorder="1" applyAlignment="1" applyProtection="1">
      <alignment horizontal="center"/>
      <protection locked="0" hidden="1"/>
    </xf>
    <xf numFmtId="0" fontId="20" fillId="6" borderId="12" xfId="0" applyFont="1" applyFill="1" applyBorder="1" applyAlignment="1" applyProtection="1">
      <alignment horizontal="center"/>
      <protection locked="0" hidden="1"/>
    </xf>
    <xf numFmtId="0" fontId="7" fillId="0" borderId="0" xfId="0" applyFont="1" applyFill="1" applyAlignment="1" applyProtection="1">
      <alignment horizontal="center"/>
      <protection hidden="1"/>
    </xf>
    <xf numFmtId="0" fontId="6" fillId="0" borderId="19" xfId="0" applyFont="1" applyFill="1" applyBorder="1" applyAlignment="1" applyProtection="1">
      <alignment horizontal="center" vertical="top"/>
      <protection hidden="1"/>
    </xf>
    <xf numFmtId="0" fontId="0" fillId="0" borderId="0" xfId="0" applyBorder="1" applyAlignment="1" applyProtection="1">
      <protection hidden="1"/>
    </xf>
    <xf numFmtId="0" fontId="7" fillId="0" borderId="0" xfId="0" applyFont="1" applyAlignment="1" applyProtection="1">
      <protection hidden="1"/>
    </xf>
    <xf numFmtId="0" fontId="0" fillId="0" borderId="0" xfId="0" applyAlignment="1" applyProtection="1">
      <protection hidden="1"/>
    </xf>
    <xf numFmtId="0" fontId="7" fillId="0" borderId="20" xfId="0" applyFont="1" applyBorder="1" applyAlignment="1" applyProtection="1">
      <alignment horizontal="left" vertical="center" wrapText="1"/>
      <protection locked="0"/>
    </xf>
    <xf numFmtId="0" fontId="7" fillId="0" borderId="47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E6CD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98</xdr:col>
          <xdr:colOff>276225</xdr:colOff>
          <xdr:row>0</xdr:row>
          <xdr:rowOff>0</xdr:rowOff>
        </xdr:from>
        <xdr:to>
          <xdr:col>99</xdr:col>
          <xdr:colOff>47625</xdr:colOff>
          <xdr:row>0</xdr:row>
          <xdr:rowOff>323850</xdr:rowOff>
        </xdr:to>
        <xdr:sp macro="" textlink="">
          <xdr:nvSpPr>
            <xdr:cNvPr id="1025" name="Image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0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0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16</xdr:row>
      <xdr:rowOff>228600</xdr:rowOff>
    </xdr:to>
    <xdr:pic>
      <xdr:nvPicPr>
        <xdr:cNvPr id="2471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1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1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85724</xdr:rowOff>
    </xdr:to>
    <xdr:pic>
      <xdr:nvPicPr>
        <xdr:cNvPr id="2471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1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1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1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1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1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1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14</xdr:row>
      <xdr:rowOff>219075</xdr:rowOff>
    </xdr:to>
    <xdr:pic>
      <xdr:nvPicPr>
        <xdr:cNvPr id="2474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6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6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6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6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85724</xdr:rowOff>
    </xdr:to>
    <xdr:pic>
      <xdr:nvPicPr>
        <xdr:cNvPr id="2476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85724</xdr:rowOff>
    </xdr:to>
    <xdr:pic>
      <xdr:nvPicPr>
        <xdr:cNvPr id="2476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6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85724</xdr:rowOff>
    </xdr:to>
    <xdr:pic>
      <xdr:nvPicPr>
        <xdr:cNvPr id="2476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6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6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85724</xdr:rowOff>
    </xdr:to>
    <xdr:pic>
      <xdr:nvPicPr>
        <xdr:cNvPr id="2477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85724</xdr:rowOff>
    </xdr:to>
    <xdr:pic>
      <xdr:nvPicPr>
        <xdr:cNvPr id="2478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9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9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85724</xdr:rowOff>
    </xdr:to>
    <xdr:pic>
      <xdr:nvPicPr>
        <xdr:cNvPr id="2479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79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79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79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79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57150</xdr:rowOff>
    </xdr:to>
    <xdr:pic>
      <xdr:nvPicPr>
        <xdr:cNvPr id="2479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79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79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0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0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0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0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0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0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480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0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0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480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1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1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1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1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1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1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481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1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1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481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2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2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2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2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2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2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2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482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2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2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3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3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3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38101</xdr:rowOff>
    </xdr:to>
    <xdr:pic>
      <xdr:nvPicPr>
        <xdr:cNvPr id="2483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3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3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3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3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483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3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4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4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38101</xdr:rowOff>
    </xdr:to>
    <xdr:pic>
      <xdr:nvPicPr>
        <xdr:cNvPr id="2484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4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4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85726</xdr:rowOff>
    </xdr:to>
    <xdr:pic>
      <xdr:nvPicPr>
        <xdr:cNvPr id="2484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4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4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4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4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5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5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28</xdr:row>
      <xdr:rowOff>66675</xdr:rowOff>
    </xdr:to>
    <xdr:pic>
      <xdr:nvPicPr>
        <xdr:cNvPr id="2485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5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5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5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5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76201</xdr:rowOff>
    </xdr:to>
    <xdr:pic>
      <xdr:nvPicPr>
        <xdr:cNvPr id="2485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5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5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6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6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486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6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6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6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486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6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6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6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7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7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7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7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9525</xdr:rowOff>
    </xdr:to>
    <xdr:pic>
      <xdr:nvPicPr>
        <xdr:cNvPr id="2487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7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7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57150</xdr:rowOff>
    </xdr:to>
    <xdr:pic>
      <xdr:nvPicPr>
        <xdr:cNvPr id="2487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7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7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8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57150</xdr:rowOff>
    </xdr:to>
    <xdr:pic>
      <xdr:nvPicPr>
        <xdr:cNvPr id="2488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8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8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8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8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8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8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8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38101</xdr:rowOff>
    </xdr:to>
    <xdr:pic>
      <xdr:nvPicPr>
        <xdr:cNvPr id="2488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489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9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9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9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9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9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9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9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9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9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0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0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0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0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0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0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19050</xdr:rowOff>
    </xdr:to>
    <xdr:pic>
      <xdr:nvPicPr>
        <xdr:cNvPr id="2490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0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0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0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1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1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1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1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1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28</xdr:row>
      <xdr:rowOff>66675</xdr:rowOff>
    </xdr:to>
    <xdr:pic>
      <xdr:nvPicPr>
        <xdr:cNvPr id="2491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1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1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1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1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2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3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3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3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3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3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3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3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3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3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3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4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4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4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4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4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4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4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4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152400</xdr:rowOff>
    </xdr:to>
    <xdr:pic>
      <xdr:nvPicPr>
        <xdr:cNvPr id="2494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152400</xdr:rowOff>
    </xdr:to>
    <xdr:pic>
      <xdr:nvPicPr>
        <xdr:cNvPr id="2494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152400</xdr:rowOff>
    </xdr:to>
    <xdr:pic>
      <xdr:nvPicPr>
        <xdr:cNvPr id="2495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5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5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171450</xdr:rowOff>
    </xdr:to>
    <xdr:pic>
      <xdr:nvPicPr>
        <xdr:cNvPr id="2495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5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5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5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5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5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5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6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6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6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6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6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6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6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6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6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6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7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7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7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7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7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7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7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7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7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7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8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8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8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8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8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8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8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8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8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8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9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9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9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9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9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9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9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9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9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9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0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0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0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0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0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0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0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0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0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0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1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1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1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1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1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1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1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1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1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1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2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2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2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2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2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2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2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2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2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2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3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3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3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3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3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3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3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3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3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3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4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4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4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4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4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4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4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238125</xdr:rowOff>
    </xdr:to>
    <xdr:pic>
      <xdr:nvPicPr>
        <xdr:cNvPr id="2504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4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4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5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5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5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5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5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28576</xdr:rowOff>
    </xdr:to>
    <xdr:pic>
      <xdr:nvPicPr>
        <xdr:cNvPr id="2505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5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5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5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5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6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6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6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6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6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6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6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6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6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6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7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7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7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7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7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7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7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7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7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28576</xdr:rowOff>
    </xdr:to>
    <xdr:pic>
      <xdr:nvPicPr>
        <xdr:cNvPr id="2507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8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8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8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8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28576</xdr:rowOff>
    </xdr:to>
    <xdr:pic>
      <xdr:nvPicPr>
        <xdr:cNvPr id="2508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8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8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8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8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8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9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9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238125</xdr:rowOff>
    </xdr:to>
    <xdr:pic>
      <xdr:nvPicPr>
        <xdr:cNvPr id="2509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9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9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9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9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9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9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09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76201</xdr:rowOff>
    </xdr:to>
    <xdr:pic>
      <xdr:nvPicPr>
        <xdr:cNvPr id="2510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0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0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0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0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0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0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0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0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0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1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1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1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1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1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1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1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9525</xdr:rowOff>
    </xdr:to>
    <xdr:pic>
      <xdr:nvPicPr>
        <xdr:cNvPr id="2511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1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1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2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2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2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2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2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2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2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2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2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2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3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3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3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95250</xdr:rowOff>
    </xdr:to>
    <xdr:pic>
      <xdr:nvPicPr>
        <xdr:cNvPr id="2513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3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3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3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3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3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9525</xdr:rowOff>
    </xdr:to>
    <xdr:pic>
      <xdr:nvPicPr>
        <xdr:cNvPr id="2513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5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4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4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4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4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4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4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4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4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4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1</xdr:rowOff>
    </xdr:to>
    <xdr:pic>
      <xdr:nvPicPr>
        <xdr:cNvPr id="2514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5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5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31</xdr:row>
      <xdr:rowOff>66676</xdr:rowOff>
    </xdr:to>
    <xdr:pic>
      <xdr:nvPicPr>
        <xdr:cNvPr id="2515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5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5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5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31</xdr:row>
      <xdr:rowOff>38101</xdr:rowOff>
    </xdr:to>
    <xdr:pic>
      <xdr:nvPicPr>
        <xdr:cNvPr id="2515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70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5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5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5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6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6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6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6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6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6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35</xdr:row>
      <xdr:rowOff>200025</xdr:rowOff>
    </xdr:to>
    <xdr:pic>
      <xdr:nvPicPr>
        <xdr:cNvPr id="2516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81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6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31</xdr:row>
      <xdr:rowOff>66676</xdr:rowOff>
    </xdr:to>
    <xdr:pic>
      <xdr:nvPicPr>
        <xdr:cNvPr id="2516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6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7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7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7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31</xdr:row>
      <xdr:rowOff>66676</xdr:rowOff>
    </xdr:to>
    <xdr:pic>
      <xdr:nvPicPr>
        <xdr:cNvPr id="2517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7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66675</xdr:rowOff>
    </xdr:to>
    <xdr:pic>
      <xdr:nvPicPr>
        <xdr:cNvPr id="2517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7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7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7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31</xdr:row>
      <xdr:rowOff>66676</xdr:rowOff>
    </xdr:to>
    <xdr:pic>
      <xdr:nvPicPr>
        <xdr:cNvPr id="2517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8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8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8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8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8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31</xdr:row>
      <xdr:rowOff>66676</xdr:rowOff>
    </xdr:to>
    <xdr:pic>
      <xdr:nvPicPr>
        <xdr:cNvPr id="2518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8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8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8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238125</xdr:rowOff>
    </xdr:to>
    <xdr:pic>
      <xdr:nvPicPr>
        <xdr:cNvPr id="2518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381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57150</xdr:rowOff>
    </xdr:to>
    <xdr:pic>
      <xdr:nvPicPr>
        <xdr:cNvPr id="2519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95250</xdr:rowOff>
    </xdr:to>
    <xdr:pic>
      <xdr:nvPicPr>
        <xdr:cNvPr id="2519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95250</xdr:rowOff>
    </xdr:to>
    <xdr:pic>
      <xdr:nvPicPr>
        <xdr:cNvPr id="2519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95250</xdr:rowOff>
    </xdr:to>
    <xdr:pic>
      <xdr:nvPicPr>
        <xdr:cNvPr id="2519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19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19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228600</xdr:rowOff>
    </xdr:to>
    <xdr:pic>
      <xdr:nvPicPr>
        <xdr:cNvPr id="2519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19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19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19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0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0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0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0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0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0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0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0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0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0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1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1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1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1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1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1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1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1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1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1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2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2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2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2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2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2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2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522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2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2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3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3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3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3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3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3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3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3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3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3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4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4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4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4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4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4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4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4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4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4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25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25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5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25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5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5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25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5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5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5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6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6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6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6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6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6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6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26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6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6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7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7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7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7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7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7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7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7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27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7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8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8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8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8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8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8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8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8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8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8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28</xdr:row>
      <xdr:rowOff>66675</xdr:rowOff>
    </xdr:to>
    <xdr:pic>
      <xdr:nvPicPr>
        <xdr:cNvPr id="2529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9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529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9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9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29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9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9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38101</xdr:rowOff>
    </xdr:to>
    <xdr:pic>
      <xdr:nvPicPr>
        <xdr:cNvPr id="2529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9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0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0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530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0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0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530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0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0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38101</xdr:rowOff>
    </xdr:to>
    <xdr:pic>
      <xdr:nvPicPr>
        <xdr:cNvPr id="2530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0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1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1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1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531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1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1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1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1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1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1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2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2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38101</xdr:rowOff>
    </xdr:to>
    <xdr:pic>
      <xdr:nvPicPr>
        <xdr:cNvPr id="2532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2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532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2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2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38101</xdr:rowOff>
    </xdr:to>
    <xdr:pic>
      <xdr:nvPicPr>
        <xdr:cNvPr id="2532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2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2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3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33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3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3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3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28</xdr:row>
      <xdr:rowOff>66675</xdr:rowOff>
    </xdr:to>
    <xdr:pic>
      <xdr:nvPicPr>
        <xdr:cNvPr id="2533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3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3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3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3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4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4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4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534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4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4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4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4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534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4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5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5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535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5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5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5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5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5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5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5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9525</xdr:rowOff>
    </xdr:to>
    <xdr:pic>
      <xdr:nvPicPr>
        <xdr:cNvPr id="2536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6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6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6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6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6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6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6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6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6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7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57150</xdr:rowOff>
    </xdr:to>
    <xdr:pic>
      <xdr:nvPicPr>
        <xdr:cNvPr id="2537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7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7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7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7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537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7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7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7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8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8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8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8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8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8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8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8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8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8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9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9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19050</xdr:rowOff>
    </xdr:to>
    <xdr:pic>
      <xdr:nvPicPr>
        <xdr:cNvPr id="2539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9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9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9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9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9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9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9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0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0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0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0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0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0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0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0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0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28</xdr:row>
      <xdr:rowOff>66675</xdr:rowOff>
    </xdr:to>
    <xdr:pic>
      <xdr:nvPicPr>
        <xdr:cNvPr id="2540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1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1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1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1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1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1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1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1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1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1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2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2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2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2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2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2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2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2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2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2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3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3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28</xdr:row>
      <xdr:rowOff>66675</xdr:rowOff>
    </xdr:to>
    <xdr:pic>
      <xdr:nvPicPr>
        <xdr:cNvPr id="2543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3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104775</xdr:rowOff>
    </xdr:to>
    <xdr:pic>
      <xdr:nvPicPr>
        <xdr:cNvPr id="2543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104775</xdr:rowOff>
    </xdr:to>
    <xdr:pic>
      <xdr:nvPicPr>
        <xdr:cNvPr id="2543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104775</xdr:rowOff>
    </xdr:to>
    <xdr:pic>
      <xdr:nvPicPr>
        <xdr:cNvPr id="2543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98</xdr:col>
          <xdr:colOff>466725</xdr:colOff>
          <xdr:row>0</xdr:row>
          <xdr:rowOff>0</xdr:rowOff>
        </xdr:from>
        <xdr:to>
          <xdr:col>99</xdr:col>
          <xdr:colOff>228600</xdr:colOff>
          <xdr:row>0</xdr:row>
          <xdr:rowOff>323850</xdr:rowOff>
        </xdr:to>
        <xdr:sp macro="" textlink="">
          <xdr:nvSpPr>
            <xdr:cNvPr id="5121" name="Image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3.emf"/><Relationship Id="rId4" Type="http://schemas.openxmlformats.org/officeDocument/2006/relationships/control" Target="../activeX/activeX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Reg">
    <tabColor indexed="45"/>
    <pageSetUpPr autoPageBreaks="0"/>
  </sheetPr>
  <dimension ref="A1:CA24"/>
  <sheetViews>
    <sheetView showGridLines="0" tabSelected="1" topLeftCell="C1" zoomScale="55" zoomScaleNormal="55" workbookViewId="0">
      <selection activeCell="O11" sqref="O11"/>
    </sheetView>
  </sheetViews>
  <sheetFormatPr defaultRowHeight="18.75"/>
  <cols>
    <col min="1" max="2" width="9.140625" style="1" hidden="1" customWidth="1"/>
    <col min="3" max="3" width="8.85546875" style="1" customWidth="1"/>
    <col min="4" max="4" width="9.42578125" style="1" customWidth="1"/>
    <col min="5" max="5" width="29.28515625" style="1" customWidth="1"/>
    <col min="6" max="6" width="11.28515625" style="1" customWidth="1"/>
    <col min="7" max="7" width="39" style="1" customWidth="1"/>
    <col min="8" max="8" width="43.28515625" style="1" customWidth="1"/>
    <col min="9" max="9" width="26.7109375" style="1" customWidth="1"/>
    <col min="10" max="10" width="16" style="1" customWidth="1"/>
    <col min="11" max="11" width="18.140625" style="1" customWidth="1"/>
    <col min="12" max="12" width="19.7109375" style="15" customWidth="1"/>
    <col min="13" max="13" width="20.7109375" style="15" customWidth="1"/>
    <col min="14" max="14" width="20.7109375" style="15" hidden="1" customWidth="1"/>
    <col min="15" max="15" width="12.85546875" style="15" customWidth="1"/>
    <col min="16" max="16" width="12.7109375" style="1" customWidth="1"/>
    <col min="17" max="17" width="13" style="1" customWidth="1"/>
    <col min="18" max="18" width="13.5703125" style="1" customWidth="1"/>
    <col min="19" max="19" width="24.5703125" style="1" customWidth="1"/>
    <col min="20" max="20" width="22.5703125" style="1" customWidth="1"/>
    <col min="21" max="21" width="19.42578125" style="1" customWidth="1"/>
    <col min="22" max="22" width="0.28515625" style="1" customWidth="1"/>
    <col min="23" max="23" width="15.28515625" style="1" customWidth="1"/>
    <col min="24" max="24" width="31.42578125" style="1" customWidth="1"/>
    <col min="25" max="25" width="22.7109375" style="1" customWidth="1"/>
    <col min="26" max="26" width="19.5703125" style="1" customWidth="1"/>
    <col min="27" max="27" width="23.28515625" style="1" customWidth="1"/>
    <col min="28" max="28" width="6" style="1" customWidth="1"/>
    <col min="29" max="29" width="9.140625" style="1"/>
    <col min="30" max="40" width="9.140625" style="1" hidden="1" customWidth="1"/>
    <col min="41" max="41" width="21" style="1" hidden="1" customWidth="1"/>
    <col min="42" max="59" width="9.140625" style="1" hidden="1" customWidth="1"/>
    <col min="60" max="60" width="23.5703125" style="1" hidden="1" customWidth="1"/>
    <col min="61" max="79" width="9.140625" style="1" hidden="1" customWidth="1"/>
    <col min="80" max="16384" width="9.140625" style="1"/>
  </cols>
  <sheetData>
    <row r="1" spans="3:60" s="3" customFormat="1" ht="67.5" customHeight="1">
      <c r="C1" s="5"/>
      <c r="D1" s="5"/>
      <c r="E1" s="5"/>
      <c r="F1" s="5"/>
      <c r="G1" s="5"/>
      <c r="H1" s="176"/>
      <c r="I1" s="5"/>
      <c r="J1" s="5"/>
      <c r="K1" s="5"/>
      <c r="L1" s="8"/>
      <c r="M1" s="8"/>
      <c r="N1" s="8"/>
      <c r="O1" s="8"/>
      <c r="P1" s="206"/>
      <c r="Q1" s="200"/>
      <c r="R1" s="200"/>
      <c r="S1" s="204" t="s">
        <v>77</v>
      </c>
      <c r="T1" s="205"/>
      <c r="U1" s="48">
        <v>45602</v>
      </c>
      <c r="X1" s="5"/>
      <c r="Y1" s="5"/>
      <c r="Z1" s="5"/>
      <c r="AA1" s="5"/>
      <c r="AB1" s="5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3:60" s="3" customFormat="1">
      <c r="C2" s="5"/>
      <c r="D2" s="5"/>
      <c r="E2" s="5"/>
      <c r="F2" s="199" t="s">
        <v>89</v>
      </c>
      <c r="G2" s="199"/>
      <c r="H2" s="78" t="s">
        <v>252</v>
      </c>
      <c r="I2" s="5"/>
      <c r="J2" s="8"/>
      <c r="K2" s="7" t="s">
        <v>2</v>
      </c>
      <c r="L2" s="78" t="s">
        <v>254</v>
      </c>
      <c r="M2" s="2"/>
      <c r="N2" s="2"/>
      <c r="O2" s="199" t="s">
        <v>90</v>
      </c>
      <c r="P2" s="199"/>
      <c r="Q2" s="207" t="s">
        <v>258</v>
      </c>
      <c r="R2" s="207"/>
      <c r="S2" s="2"/>
      <c r="T2" s="5"/>
      <c r="U2" s="2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Y2" s="5"/>
      <c r="AZ2" s="5"/>
      <c r="BA2" s="10"/>
      <c r="BB2" s="10"/>
    </row>
    <row r="3" spans="3:60" s="3" customFormat="1">
      <c r="C3" s="5"/>
      <c r="D3" s="5"/>
      <c r="E3" s="5"/>
      <c r="F3" s="5"/>
      <c r="G3" s="5"/>
      <c r="H3" s="5"/>
      <c r="I3" s="5"/>
      <c r="J3" s="8"/>
      <c r="K3" s="2"/>
      <c r="L3" s="2"/>
      <c r="M3" s="2"/>
      <c r="N3" s="2"/>
      <c r="O3" s="16"/>
      <c r="P3" s="5"/>
      <c r="Q3" s="5"/>
      <c r="R3" s="5"/>
      <c r="S3" s="5"/>
      <c r="T3" s="5"/>
      <c r="U3" s="2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Y3" s="5"/>
      <c r="BA3" s="10"/>
      <c r="BB3" s="10"/>
    </row>
    <row r="4" spans="3:60" s="3" customFormat="1" ht="21.75" hidden="1" customHeight="1">
      <c r="C4" s="5"/>
      <c r="D4" s="5"/>
      <c r="E4" s="5"/>
      <c r="F4" s="7"/>
      <c r="G4" s="8"/>
      <c r="H4" s="8"/>
      <c r="I4" s="8"/>
      <c r="J4" s="8"/>
      <c r="K4" s="8"/>
      <c r="L4" s="8"/>
      <c r="M4" s="5"/>
      <c r="N4" s="5"/>
      <c r="O4" s="5"/>
      <c r="P4" s="5"/>
      <c r="Q4" s="5"/>
      <c r="R4" s="2"/>
      <c r="S4" s="2"/>
      <c r="T4" s="2"/>
      <c r="U4" s="2"/>
    </row>
    <row r="5" spans="3:60" s="3" customFormat="1" ht="26.25" hidden="1" customHeight="1">
      <c r="C5" s="5"/>
      <c r="D5" s="5"/>
      <c r="E5" s="5"/>
      <c r="F5" s="18"/>
      <c r="G5" s="8"/>
      <c r="H5" s="8"/>
      <c r="I5" s="9"/>
      <c r="J5" s="5"/>
      <c r="K5" s="5"/>
      <c r="L5" s="5"/>
      <c r="M5" s="5"/>
      <c r="N5" s="5"/>
      <c r="O5" s="5"/>
      <c r="P5" s="5"/>
      <c r="Q5" s="5"/>
      <c r="R5" s="2"/>
      <c r="S5" s="2"/>
      <c r="T5" s="2"/>
      <c r="U5" s="2"/>
    </row>
    <row r="6" spans="3:60" s="3" customFormat="1" hidden="1">
      <c r="C6" s="5"/>
      <c r="D6" s="5"/>
      <c r="E6" s="5"/>
      <c r="F6" s="5"/>
      <c r="G6" s="5"/>
      <c r="H6" s="5"/>
      <c r="I6" s="5"/>
      <c r="J6" s="9"/>
      <c r="K6" s="9"/>
      <c r="L6" s="8"/>
      <c r="M6" s="8"/>
      <c r="N6" s="8"/>
      <c r="O6" s="8"/>
      <c r="P6" s="9"/>
      <c r="Q6" s="5"/>
      <c r="R6" s="2"/>
      <c r="S6" s="2"/>
      <c r="T6" s="2"/>
      <c r="U6" s="2"/>
    </row>
    <row r="7" spans="3:60" s="2" customFormat="1" ht="52.5" customHeight="1">
      <c r="C7" s="200" t="s">
        <v>79</v>
      </c>
      <c r="D7" s="200"/>
      <c r="E7" s="200"/>
      <c r="F7" s="200"/>
      <c r="G7" s="200"/>
      <c r="H7" s="200"/>
      <c r="I7" s="201"/>
      <c r="J7" s="201"/>
      <c r="K7" s="177"/>
      <c r="L7" s="208" t="s">
        <v>264</v>
      </c>
      <c r="M7" s="209"/>
      <c r="N7" s="177"/>
      <c r="O7" s="8"/>
      <c r="R7" s="7" t="s">
        <v>3</v>
      </c>
      <c r="S7" s="79" t="s">
        <v>74</v>
      </c>
      <c r="T7" s="80">
        <v>2024</v>
      </c>
      <c r="U7" s="6" t="s">
        <v>5</v>
      </c>
      <c r="Z7" s="5"/>
      <c r="AA7" s="5"/>
      <c r="AB7" s="5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H7" s="13" t="s">
        <v>0</v>
      </c>
    </row>
    <row r="8" spans="3:60" s="3" customFormat="1" ht="18.75" customHeight="1" thickBot="1">
      <c r="C8" s="5"/>
      <c r="D8" s="5"/>
      <c r="E8" s="5"/>
      <c r="F8" s="8"/>
      <c r="G8" s="8"/>
      <c r="H8" s="8"/>
      <c r="I8" s="203"/>
      <c r="J8" s="203"/>
      <c r="K8" s="178"/>
      <c r="L8" s="202" t="s">
        <v>1</v>
      </c>
      <c r="M8" s="202"/>
      <c r="N8" s="49"/>
      <c r="O8" s="8"/>
      <c r="P8" s="2"/>
      <c r="Q8" s="2"/>
      <c r="R8" s="24"/>
      <c r="S8" s="179" t="s">
        <v>76</v>
      </c>
      <c r="T8" s="5"/>
      <c r="U8" s="14"/>
      <c r="W8" s="5"/>
      <c r="X8" s="5"/>
      <c r="Y8" s="5"/>
      <c r="Z8" s="5"/>
      <c r="AA8" s="5"/>
      <c r="AB8" s="5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3:60" s="3" customFormat="1" ht="63" customHeight="1" thickTop="1">
      <c r="C9" s="185" t="s">
        <v>34</v>
      </c>
      <c r="D9" s="188" t="s">
        <v>35</v>
      </c>
      <c r="E9" s="188" t="s">
        <v>80</v>
      </c>
      <c r="F9" s="188" t="s">
        <v>4</v>
      </c>
      <c r="G9" s="193" t="s">
        <v>36</v>
      </c>
      <c r="H9" s="194"/>
      <c r="I9" s="194"/>
      <c r="J9" s="194"/>
      <c r="K9" s="212" t="s">
        <v>83</v>
      </c>
      <c r="L9" s="191" t="s">
        <v>40</v>
      </c>
      <c r="M9" s="191" t="s">
        <v>41</v>
      </c>
      <c r="N9" s="191"/>
      <c r="O9" s="191" t="s">
        <v>42</v>
      </c>
      <c r="P9" s="191"/>
      <c r="Q9" s="191" t="s">
        <v>43</v>
      </c>
      <c r="R9" s="191"/>
      <c r="S9" s="191" t="s">
        <v>87</v>
      </c>
      <c r="T9" s="210" t="s">
        <v>6</v>
      </c>
      <c r="U9" s="197" t="s">
        <v>78</v>
      </c>
      <c r="Y9" s="19"/>
      <c r="Z9" s="19"/>
      <c r="AA9" s="19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</row>
    <row r="10" spans="3:60" s="3" customFormat="1" ht="27" customHeight="1">
      <c r="C10" s="186"/>
      <c r="D10" s="189"/>
      <c r="E10" s="189"/>
      <c r="F10" s="189"/>
      <c r="G10" s="195"/>
      <c r="H10" s="196"/>
      <c r="I10" s="196"/>
      <c r="J10" s="196"/>
      <c r="K10" s="213"/>
      <c r="L10" s="192"/>
      <c r="M10" s="192"/>
      <c r="N10" s="192"/>
      <c r="O10" s="192"/>
      <c r="P10" s="192"/>
      <c r="Q10" s="192"/>
      <c r="R10" s="192"/>
      <c r="S10" s="192"/>
      <c r="T10" s="211"/>
      <c r="U10" s="198"/>
      <c r="V10" s="184"/>
      <c r="W10" s="1"/>
      <c r="X10" s="19"/>
      <c r="Y10" s="19"/>
      <c r="Z10" s="19"/>
      <c r="AA10" s="19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</row>
    <row r="11" spans="3:60" s="3" customFormat="1" ht="190.5" customHeight="1">
      <c r="C11" s="187"/>
      <c r="D11" s="190"/>
      <c r="E11" s="190"/>
      <c r="F11" s="190"/>
      <c r="G11" s="74" t="s">
        <v>37</v>
      </c>
      <c r="H11" s="84" t="s">
        <v>38</v>
      </c>
      <c r="I11" s="84" t="s">
        <v>39</v>
      </c>
      <c r="J11" s="84" t="s">
        <v>82</v>
      </c>
      <c r="K11" s="213"/>
      <c r="L11" s="192"/>
      <c r="M11" s="192"/>
      <c r="N11" s="192"/>
      <c r="O11" s="84" t="s">
        <v>86</v>
      </c>
      <c r="P11" s="84" t="s">
        <v>85</v>
      </c>
      <c r="Q11" s="84" t="s">
        <v>86</v>
      </c>
      <c r="R11" s="84" t="s">
        <v>85</v>
      </c>
      <c r="S11" s="192"/>
      <c r="T11" s="211"/>
      <c r="U11" s="198"/>
      <c r="V11" s="184"/>
      <c r="W11" s="1"/>
      <c r="X11" s="19"/>
      <c r="Y11" s="19"/>
      <c r="Z11" s="19"/>
      <c r="AA11" s="19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</row>
    <row r="12" spans="3:60" s="3" customFormat="1">
      <c r="C12" s="75">
        <v>1</v>
      </c>
      <c r="D12" s="84">
        <v>2</v>
      </c>
      <c r="E12" s="76">
        <v>3</v>
      </c>
      <c r="F12" s="76">
        <v>4</v>
      </c>
      <c r="G12" s="85">
        <v>5</v>
      </c>
      <c r="H12" s="84">
        <v>6</v>
      </c>
      <c r="I12" s="84">
        <v>7</v>
      </c>
      <c r="J12" s="77">
        <v>8</v>
      </c>
      <c r="K12" s="85">
        <v>9</v>
      </c>
      <c r="L12" s="84">
        <v>10</v>
      </c>
      <c r="M12" s="84">
        <v>11</v>
      </c>
      <c r="N12" s="84"/>
      <c r="O12" s="84">
        <v>12</v>
      </c>
      <c r="P12" s="84">
        <v>13</v>
      </c>
      <c r="Q12" s="84">
        <v>14</v>
      </c>
      <c r="R12" s="84">
        <v>15</v>
      </c>
      <c r="S12" s="84">
        <v>16</v>
      </c>
      <c r="T12" s="83">
        <v>17</v>
      </c>
      <c r="U12" s="198"/>
      <c r="V12" s="12"/>
      <c r="W12" s="1"/>
      <c r="X12" s="20"/>
      <c r="Y12" s="21"/>
      <c r="Z12" s="21"/>
      <c r="AA12" s="2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</row>
    <row r="13" spans="3:60" s="3" customFormat="1" ht="15.75" customHeight="1">
      <c r="C13" s="214" t="str">
        <f>"Всього: "&amp;COUNTA($D$15:$D$65536)&amp;" послуг (звернень)"</f>
        <v>Всього: 0 послуг (звернень)</v>
      </c>
      <c r="D13" s="215"/>
      <c r="E13" s="215"/>
      <c r="F13" s="215"/>
      <c r="G13" s="215"/>
      <c r="H13" s="215"/>
      <c r="I13" s="215"/>
      <c r="J13" s="216"/>
      <c r="K13" s="36"/>
      <c r="L13" s="36"/>
      <c r="M13" s="36"/>
      <c r="N13" s="36"/>
      <c r="O13" s="37">
        <f>SUM($O$15:$O$65536)</f>
        <v>0</v>
      </c>
      <c r="P13" s="37">
        <f>SUM($P$15:$P$65536)</f>
        <v>0</v>
      </c>
      <c r="Q13" s="37">
        <f>SUM($Q$15:$Q$65536)</f>
        <v>0</v>
      </c>
      <c r="R13" s="37">
        <f>SUM($R$15:$R$65536)</f>
        <v>0</v>
      </c>
      <c r="S13" s="36"/>
      <c r="T13" s="38"/>
      <c r="U13" s="39"/>
      <c r="V13" s="12"/>
      <c r="W13" s="1"/>
      <c r="X13" s="17"/>
      <c r="Y13" s="17"/>
      <c r="Z13" s="17"/>
      <c r="AA13" s="17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</row>
    <row r="14" spans="3:60" s="3" customFormat="1" ht="0.75" customHeight="1">
      <c r="C14" s="2" t="s">
        <v>7</v>
      </c>
      <c r="D14" s="2" t="s">
        <v>44</v>
      </c>
      <c r="E14" s="2" t="s">
        <v>81</v>
      </c>
      <c r="F14" s="2" t="s">
        <v>8</v>
      </c>
      <c r="G14" s="2" t="s">
        <v>46</v>
      </c>
      <c r="H14" s="2" t="s">
        <v>45</v>
      </c>
      <c r="I14" s="2" t="s">
        <v>47</v>
      </c>
      <c r="J14" s="2" t="s">
        <v>84</v>
      </c>
      <c r="K14" s="2" t="s">
        <v>48</v>
      </c>
      <c r="L14" s="2" t="s">
        <v>9</v>
      </c>
      <c r="M14" s="2" t="s">
        <v>10</v>
      </c>
      <c r="N14" s="2" t="s">
        <v>88</v>
      </c>
      <c r="O14" s="2" t="s">
        <v>49</v>
      </c>
      <c r="P14" s="2" t="s">
        <v>50</v>
      </c>
      <c r="Q14" s="2" t="s">
        <v>51</v>
      </c>
      <c r="R14" s="2" t="s">
        <v>52</v>
      </c>
      <c r="S14" s="2" t="s">
        <v>53</v>
      </c>
      <c r="T14" s="2" t="s">
        <v>11</v>
      </c>
      <c r="U14" s="2" t="s">
        <v>12</v>
      </c>
      <c r="V14" s="12" t="s">
        <v>91</v>
      </c>
      <c r="W14" s="1"/>
      <c r="X14" s="17"/>
      <c r="Y14" s="17"/>
      <c r="Z14" s="17"/>
      <c r="AA14" s="17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</row>
    <row r="15" spans="3:60">
      <c r="C15" s="25"/>
      <c r="D15" s="26"/>
      <c r="E15" s="26"/>
      <c r="F15" s="4"/>
      <c r="G15" s="4"/>
      <c r="H15" s="4"/>
      <c r="I15" s="4"/>
      <c r="J15" s="4"/>
      <c r="K15" s="26"/>
      <c r="L15" s="46"/>
      <c r="M15" s="46"/>
      <c r="N15" s="46"/>
      <c r="O15" s="47"/>
      <c r="P15" s="32"/>
      <c r="Q15" s="11"/>
      <c r="R15" s="11"/>
      <c r="S15" s="26"/>
      <c r="T15" s="27"/>
      <c r="U15" s="22"/>
    </row>
    <row r="16" spans="3:60">
      <c r="C16" s="25"/>
      <c r="D16" s="26"/>
      <c r="E16" s="26"/>
      <c r="F16" s="4"/>
      <c r="G16" s="4"/>
      <c r="H16" s="4"/>
      <c r="I16" s="4"/>
      <c r="J16" s="4"/>
      <c r="K16" s="26"/>
      <c r="L16" s="46"/>
      <c r="M16" s="46"/>
      <c r="N16" s="46"/>
      <c r="O16" s="47"/>
      <c r="P16" s="32"/>
      <c r="Q16" s="11"/>
      <c r="R16" s="11"/>
      <c r="S16" s="26"/>
      <c r="T16" s="27"/>
      <c r="U16" s="22"/>
    </row>
    <row r="17" spans="3:21">
      <c r="C17" s="25"/>
      <c r="D17" s="26"/>
      <c r="E17" s="26"/>
      <c r="F17" s="4"/>
      <c r="G17" s="4"/>
      <c r="H17" s="4"/>
      <c r="I17" s="4"/>
      <c r="J17" s="4"/>
      <c r="K17" s="26"/>
      <c r="L17" s="46"/>
      <c r="M17" s="46"/>
      <c r="N17" s="46"/>
      <c r="O17" s="47"/>
      <c r="P17" s="32"/>
      <c r="Q17" s="11"/>
      <c r="R17" s="11"/>
      <c r="S17" s="26"/>
      <c r="T17" s="27"/>
      <c r="U17" s="22"/>
    </row>
    <row r="18" spans="3:21">
      <c r="C18" s="25"/>
      <c r="D18" s="26"/>
      <c r="E18" s="26"/>
      <c r="F18" s="4"/>
      <c r="G18" s="4"/>
      <c r="H18" s="4"/>
      <c r="I18" s="4"/>
      <c r="J18" s="4"/>
      <c r="K18" s="26"/>
      <c r="L18" s="46"/>
      <c r="M18" s="46"/>
      <c r="N18" s="46"/>
      <c r="O18" s="47"/>
      <c r="P18" s="32"/>
      <c r="Q18" s="11"/>
      <c r="R18" s="11"/>
      <c r="S18" s="26"/>
      <c r="T18" s="27"/>
      <c r="U18" s="22"/>
    </row>
    <row r="19" spans="3:21">
      <c r="C19" s="25"/>
      <c r="D19" s="26"/>
      <c r="E19" s="26"/>
      <c r="F19" s="4"/>
      <c r="G19" s="4"/>
      <c r="H19" s="4"/>
      <c r="I19" s="4"/>
      <c r="J19" s="4"/>
      <c r="K19" s="26"/>
      <c r="L19" s="46"/>
      <c r="M19" s="46"/>
      <c r="N19" s="46"/>
      <c r="O19" s="47"/>
      <c r="P19" s="32"/>
      <c r="Q19" s="11"/>
      <c r="R19" s="11"/>
      <c r="S19" s="26"/>
      <c r="T19" s="27"/>
      <c r="U19" s="22"/>
    </row>
    <row r="20" spans="3:21">
      <c r="C20" s="25"/>
      <c r="D20" s="26"/>
      <c r="E20" s="26"/>
      <c r="F20" s="4"/>
      <c r="G20" s="4"/>
      <c r="H20" s="4"/>
      <c r="I20" s="4"/>
      <c r="J20" s="4"/>
      <c r="K20" s="26"/>
      <c r="L20" s="46"/>
      <c r="M20" s="46"/>
      <c r="N20" s="46"/>
      <c r="O20" s="47"/>
      <c r="P20" s="32"/>
      <c r="Q20" s="11"/>
      <c r="R20" s="11"/>
      <c r="S20" s="26"/>
      <c r="T20" s="27"/>
      <c r="U20" s="22"/>
    </row>
    <row r="21" spans="3:21">
      <c r="C21" s="25"/>
      <c r="D21" s="26"/>
      <c r="E21" s="26"/>
      <c r="F21" s="4"/>
      <c r="G21" s="4"/>
      <c r="H21" s="4"/>
      <c r="I21" s="4"/>
      <c r="J21" s="4"/>
      <c r="K21" s="26"/>
      <c r="L21" s="46"/>
      <c r="M21" s="46"/>
      <c r="N21" s="46"/>
      <c r="O21" s="47"/>
      <c r="P21" s="32"/>
      <c r="Q21" s="11"/>
      <c r="R21" s="11"/>
      <c r="S21" s="26"/>
      <c r="T21" s="27"/>
      <c r="U21" s="22"/>
    </row>
    <row r="22" spans="3:21">
      <c r="C22" s="25"/>
      <c r="D22" s="26"/>
      <c r="E22" s="26"/>
      <c r="F22" s="4"/>
      <c r="G22" s="4"/>
      <c r="H22" s="4"/>
      <c r="I22" s="4"/>
      <c r="J22" s="4"/>
      <c r="K22" s="26"/>
      <c r="L22" s="46"/>
      <c r="M22" s="46"/>
      <c r="N22" s="46"/>
      <c r="O22" s="47"/>
      <c r="P22" s="32"/>
      <c r="Q22" s="11"/>
      <c r="R22" s="11"/>
      <c r="S22" s="26"/>
      <c r="T22" s="27"/>
      <c r="U22" s="22"/>
    </row>
    <row r="23" spans="3:21">
      <c r="C23" s="25"/>
      <c r="D23" s="26"/>
      <c r="E23" s="26"/>
      <c r="F23" s="4"/>
      <c r="G23" s="4"/>
      <c r="H23" s="4"/>
      <c r="I23" s="4"/>
      <c r="J23" s="4"/>
      <c r="K23" s="26"/>
      <c r="L23" s="46"/>
      <c r="M23" s="46"/>
      <c r="N23" s="46"/>
      <c r="O23" s="47"/>
      <c r="P23" s="32"/>
      <c r="Q23" s="11"/>
      <c r="R23" s="11"/>
      <c r="S23" s="26"/>
      <c r="T23" s="27"/>
      <c r="U23" s="22"/>
    </row>
    <row r="24" spans="3:21">
      <c r="C24" s="25"/>
      <c r="D24" s="26"/>
      <c r="E24" s="26"/>
      <c r="F24" s="4"/>
      <c r="G24" s="4"/>
      <c r="H24" s="4"/>
      <c r="I24" s="4"/>
      <c r="J24" s="4"/>
      <c r="K24" s="26"/>
      <c r="L24" s="46"/>
      <c r="M24" s="46"/>
      <c r="N24" s="46"/>
      <c r="O24" s="47"/>
      <c r="P24" s="32"/>
      <c r="Q24" s="11"/>
      <c r="R24" s="11"/>
      <c r="S24" s="26"/>
      <c r="T24" s="27"/>
      <c r="U24" s="22"/>
    </row>
  </sheetData>
  <sheetProtection password="CBEB" sheet="1" formatCells="0" formatColumns="0" formatRows="0" deleteColumns="0" deleteRows="0" sort="0"/>
  <mergeCells count="26">
    <mergeCell ref="C13:J13"/>
    <mergeCell ref="S1:T1"/>
    <mergeCell ref="P1:R1"/>
    <mergeCell ref="Q2:R2"/>
    <mergeCell ref="L7:M7"/>
    <mergeCell ref="O2:P2"/>
    <mergeCell ref="F2:G2"/>
    <mergeCell ref="C7:H7"/>
    <mergeCell ref="I7:J7"/>
    <mergeCell ref="L8:M8"/>
    <mergeCell ref="I8:J8"/>
    <mergeCell ref="V10:V11"/>
    <mergeCell ref="C9:C11"/>
    <mergeCell ref="F9:F11"/>
    <mergeCell ref="L9:L11"/>
    <mergeCell ref="D9:D11"/>
    <mergeCell ref="E9:E11"/>
    <mergeCell ref="G9:J10"/>
    <mergeCell ref="N9:N11"/>
    <mergeCell ref="U9:U12"/>
    <mergeCell ref="S9:S11"/>
    <mergeCell ref="T9:T11"/>
    <mergeCell ref="O9:P10"/>
    <mergeCell ref="Q9:R10"/>
    <mergeCell ref="K9:K11"/>
    <mergeCell ref="M9:M11"/>
  </mergeCells>
  <phoneticPr fontId="0" type="noConversion"/>
  <dataValidations xWindow="114" yWindow="354" count="9">
    <dataValidation type="list" allowBlank="1" showErrorMessage="1" sqref="S7">
      <formula1>monlist1</formula1>
    </dataValidation>
    <dataValidation type="list" allowBlank="1" showErrorMessage="1" errorTitle="Примітка" error="Виберіть значення зі списку" sqref="T7">
      <formula1>years</formula1>
    </dataValidation>
    <dataValidation type="list" showInputMessage="1" showErrorMessage="1" errorTitle="Примітка" error="Значення цієї ячеки може приймати значення тільки:_x000a_- міська_x000a_- сільська_x000a_Скористайтеся кнопкою вибору зі списком" sqref="Y15:Y24 Z25:Z65536">
      <formula1>Tup</formula1>
    </dataValidation>
    <dataValidation allowBlank="1" showInputMessage="1" showErrorMessage="1" promptTitle="Допомога" prompt="Рекомендації по спрощенню заповнення стовпчика 3 див. у примітках шапки таблиці (С21-С24)" sqref="H25:I65536"/>
    <dataValidation type="list" allowBlank="1" showInputMessage="1" showErrorMessage="1" sqref="D15:D65536">
      <formula1>skods</formula1>
    </dataValidation>
    <dataValidation type="list" showInputMessage="1" showErrorMessage="1" sqref="S15:S65536">
      <formula1>markZ</formula1>
    </dataValidation>
    <dataValidation type="list" allowBlank="1" showInputMessage="1" showErrorMessage="1" sqref="K15:K65536">
      <formula1>markT</formula1>
    </dataValidation>
    <dataValidation allowBlank="1" sqref="P25:Q65536"/>
    <dataValidation type="list" allowBlank="1" showInputMessage="1" showErrorMessage="1" sqref="J15:J65536">
      <formula1>"побутовий, непобутовий"</formula1>
    </dataValidation>
  </dataValidations>
  <pageMargins left="0.75" right="0.75" top="1" bottom="1" header="0.5" footer="0.5"/>
  <pageSetup paperSize="9" scale="50" fitToWidth="3" fitToHeight="2" orientation="landscape" r:id="rId1"/>
  <headerFooter alignWithMargins="0"/>
  <rowBreaks count="1" manualBreakCount="1">
    <brk id="6" min="2" max="51" man="1"/>
  </rowBreaks>
  <colBreaks count="1" manualBreakCount="1">
    <brk id="21" max="33" man="1"/>
  </colBreaks>
  <drawing r:id="rId2"/>
  <legacyDrawing r:id="rId3"/>
  <controls>
    <mc:AlternateContent xmlns:mc="http://schemas.openxmlformats.org/markup-compatibility/2006">
      <mc:Choice Requires="x14">
        <control shapeId="1025" r:id="rId4" name="Image1">
          <controlPr defaultSize="0" print="0" autoLine="0" r:id="rId5">
            <anchor moveWithCells="1">
              <from>
                <xdr:col>98</xdr:col>
                <xdr:colOff>276225</xdr:colOff>
                <xdr:row>0</xdr:row>
                <xdr:rowOff>0</xdr:rowOff>
              </from>
              <to>
                <xdr:col>99</xdr:col>
                <xdr:colOff>47625</xdr:colOff>
                <xdr:row>0</xdr:row>
                <xdr:rowOff>323850</xdr:rowOff>
              </to>
            </anchor>
          </controlPr>
        </control>
      </mc:Choice>
      <mc:Fallback>
        <control shapeId="1025" r:id="rId4" name="Image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tart"/>
  <dimension ref="C4"/>
  <sheetViews>
    <sheetView workbookViewId="0">
      <selection activeCell="C4" sqref="C4"/>
    </sheetView>
  </sheetViews>
  <sheetFormatPr defaultRowHeight="12.75"/>
  <sheetData>
    <row r="4" spans="3:3" ht="45">
      <c r="C4" s="35" t="s">
        <v>71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Reg1">
    <tabColor indexed="45"/>
    <pageSetUpPr autoPageBreaks="0"/>
  </sheetPr>
  <dimension ref="A1:BS29"/>
  <sheetViews>
    <sheetView showGridLines="0" topLeftCell="C1" zoomScale="55" zoomScaleNormal="55" workbookViewId="0">
      <selection activeCell="K9" sqref="K9:K11"/>
    </sheetView>
  </sheetViews>
  <sheetFormatPr defaultRowHeight="18.75"/>
  <cols>
    <col min="1" max="2" width="9.140625" style="1" hidden="1" customWidth="1"/>
    <col min="3" max="3" width="8.85546875" style="1" customWidth="1"/>
    <col min="4" max="4" width="39" style="1" customWidth="1"/>
    <col min="5" max="5" width="43.28515625" style="1" customWidth="1"/>
    <col min="6" max="6" width="26.7109375" style="1" customWidth="1"/>
    <col min="7" max="7" width="21" style="1" customWidth="1"/>
    <col min="8" max="8" width="19.7109375" style="55" customWidth="1"/>
    <col min="9" max="9" width="20.7109375" style="55" customWidth="1"/>
    <col min="10" max="10" width="20.7109375" style="15" customWidth="1"/>
    <col min="11" max="11" width="26.140625" style="53" customWidth="1"/>
    <col min="12" max="12" width="32.140625" style="57" customWidth="1"/>
    <col min="13" max="13" width="27.140625" style="1" customWidth="1"/>
    <col min="14" max="14" width="45.7109375" style="1" customWidth="1"/>
    <col min="15" max="15" width="17" style="1" customWidth="1"/>
    <col min="16" max="25" width="9.140625" style="1" customWidth="1"/>
    <col min="26" max="26" width="21" style="1" customWidth="1"/>
    <col min="27" max="44" width="9.140625" style="1" customWidth="1"/>
    <col min="45" max="45" width="23.5703125" style="1" customWidth="1"/>
    <col min="46" max="63" width="9.140625" style="1" customWidth="1"/>
    <col min="64" max="64" width="8.5703125" style="1" customWidth="1"/>
    <col min="65" max="69" width="9.140625" style="1"/>
    <col min="70" max="71" width="13.7109375" style="1" bestFit="1" customWidth="1"/>
    <col min="72" max="16384" width="9.140625" style="1"/>
  </cols>
  <sheetData>
    <row r="1" spans="3:64" s="3" customFormat="1" ht="67.5" customHeight="1">
      <c r="C1" s="5"/>
      <c r="D1" s="5"/>
      <c r="E1" s="176"/>
      <c r="F1" s="5"/>
      <c r="G1" s="5"/>
      <c r="H1" s="8"/>
      <c r="I1" s="8"/>
      <c r="J1" s="8"/>
      <c r="K1" s="8"/>
      <c r="L1" s="204" t="s">
        <v>77</v>
      </c>
      <c r="M1" s="205"/>
      <c r="N1" s="48">
        <v>45602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3:64" s="3" customFormat="1">
      <c r="C2" s="5"/>
      <c r="D2" s="7" t="s">
        <v>89</v>
      </c>
      <c r="E2" s="78" t="s">
        <v>252</v>
      </c>
      <c r="F2" s="5"/>
      <c r="G2" s="7" t="s">
        <v>2</v>
      </c>
      <c r="H2" s="78" t="s">
        <v>254</v>
      </c>
      <c r="I2" s="2"/>
      <c r="J2" s="50" t="s">
        <v>90</v>
      </c>
      <c r="K2" s="207" t="s">
        <v>258</v>
      </c>
      <c r="L2" s="207"/>
      <c r="M2" s="2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J2" s="5"/>
      <c r="AK2" s="5"/>
      <c r="AL2" s="10"/>
      <c r="AM2" s="10"/>
    </row>
    <row r="3" spans="3:64" s="3" customFormat="1">
      <c r="C3" s="5"/>
      <c r="D3" s="5"/>
      <c r="E3" s="5"/>
      <c r="F3" s="5"/>
      <c r="G3" s="8"/>
      <c r="H3" s="2"/>
      <c r="I3" s="2"/>
      <c r="J3" s="2"/>
      <c r="K3" s="16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J3" s="5"/>
      <c r="AL3" s="10"/>
      <c r="AM3" s="10"/>
    </row>
    <row r="4" spans="3:64" s="3" customFormat="1" ht="21.75" hidden="1" customHeight="1">
      <c r="C4" s="5"/>
      <c r="D4" s="8"/>
      <c r="E4" s="8"/>
      <c r="F4" s="8"/>
      <c r="G4" s="8"/>
      <c r="H4" s="8"/>
      <c r="I4" s="5"/>
      <c r="J4" s="5"/>
      <c r="K4" s="5"/>
      <c r="L4" s="5"/>
      <c r="M4" s="5"/>
      <c r="N4" s="2"/>
    </row>
    <row r="5" spans="3:64" s="3" customFormat="1" ht="26.25" hidden="1" customHeight="1">
      <c r="C5" s="5"/>
      <c r="D5" s="8"/>
      <c r="E5" s="8"/>
      <c r="F5" s="9"/>
      <c r="G5" s="5"/>
      <c r="H5" s="5"/>
      <c r="I5" s="5"/>
      <c r="J5" s="5"/>
      <c r="K5" s="5"/>
      <c r="L5" s="5"/>
      <c r="M5" s="5"/>
      <c r="N5" s="2"/>
    </row>
    <row r="6" spans="3:64" s="3" customFormat="1" hidden="1">
      <c r="C6" s="5"/>
      <c r="D6" s="5"/>
      <c r="E6" s="5"/>
      <c r="F6" s="5"/>
      <c r="G6" s="9"/>
      <c r="H6" s="8"/>
      <c r="I6" s="8"/>
      <c r="J6" s="8"/>
      <c r="K6" s="8"/>
      <c r="L6" s="9"/>
      <c r="M6" s="5"/>
      <c r="N6" s="2"/>
    </row>
    <row r="7" spans="3:64" s="2" customFormat="1" ht="60" customHeight="1">
      <c r="D7" s="51" t="s">
        <v>204</v>
      </c>
      <c r="E7" s="51"/>
      <c r="F7" s="201"/>
      <c r="G7" s="201"/>
      <c r="H7" s="208" t="s">
        <v>264</v>
      </c>
      <c r="I7" s="209"/>
      <c r="J7" s="7" t="s">
        <v>3</v>
      </c>
      <c r="K7" s="79" t="s">
        <v>74</v>
      </c>
      <c r="L7" s="80">
        <v>2024</v>
      </c>
      <c r="M7" s="6" t="s">
        <v>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S7" s="13" t="s">
        <v>0</v>
      </c>
    </row>
    <row r="8" spans="3:64" s="3" customFormat="1" ht="18.75" customHeight="1" thickBot="1">
      <c r="C8" s="5"/>
      <c r="D8" s="8"/>
      <c r="E8" s="8"/>
      <c r="F8" s="203"/>
      <c r="G8" s="203"/>
      <c r="H8" s="202" t="s">
        <v>1</v>
      </c>
      <c r="I8" s="202"/>
      <c r="J8" s="24"/>
      <c r="K8" s="179" t="s">
        <v>76</v>
      </c>
      <c r="L8" s="5"/>
      <c r="M8" s="14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3:64" s="3" customFormat="1" ht="63" customHeight="1" thickTop="1">
      <c r="C9" s="185" t="s">
        <v>34</v>
      </c>
      <c r="D9" s="193" t="s">
        <v>111</v>
      </c>
      <c r="E9" s="194"/>
      <c r="F9" s="194"/>
      <c r="G9" s="194"/>
      <c r="H9" s="191" t="s">
        <v>116</v>
      </c>
      <c r="I9" s="191" t="s">
        <v>117</v>
      </c>
      <c r="J9" s="191" t="s">
        <v>118</v>
      </c>
      <c r="K9" s="217" t="s">
        <v>119</v>
      </c>
      <c r="L9" s="217" t="s">
        <v>120</v>
      </c>
      <c r="M9" s="210" t="s">
        <v>6</v>
      </c>
      <c r="N9" s="197" t="s">
        <v>78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3:64" s="3" customFormat="1" ht="27" customHeight="1">
      <c r="C10" s="186"/>
      <c r="D10" s="195"/>
      <c r="E10" s="196"/>
      <c r="F10" s="196"/>
      <c r="G10" s="196"/>
      <c r="H10" s="192"/>
      <c r="I10" s="192"/>
      <c r="J10" s="192"/>
      <c r="K10" s="218"/>
      <c r="L10" s="218"/>
      <c r="M10" s="211"/>
      <c r="N10" s="19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3:64" s="3" customFormat="1" ht="190.5" customHeight="1">
      <c r="C11" s="187"/>
      <c r="D11" s="74" t="s">
        <v>112</v>
      </c>
      <c r="E11" s="84" t="s">
        <v>113</v>
      </c>
      <c r="F11" s="84" t="s">
        <v>115</v>
      </c>
      <c r="G11" s="84" t="s">
        <v>114</v>
      </c>
      <c r="H11" s="192"/>
      <c r="I11" s="192"/>
      <c r="J11" s="192"/>
      <c r="K11" s="219"/>
      <c r="L11" s="219"/>
      <c r="M11" s="211"/>
      <c r="N11" s="19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3:64" s="3" customFormat="1">
      <c r="C12" s="75">
        <v>1</v>
      </c>
      <c r="D12" s="85">
        <v>5</v>
      </c>
      <c r="E12" s="84">
        <v>6</v>
      </c>
      <c r="F12" s="84">
        <v>7</v>
      </c>
      <c r="G12" s="77">
        <v>8</v>
      </c>
      <c r="H12" s="84">
        <v>10</v>
      </c>
      <c r="I12" s="84">
        <v>11</v>
      </c>
      <c r="J12" s="84">
        <v>12</v>
      </c>
      <c r="K12" s="84">
        <v>13</v>
      </c>
      <c r="L12" s="84">
        <v>14</v>
      </c>
      <c r="M12" s="84">
        <v>15</v>
      </c>
      <c r="N12" s="19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BL12" s="3" t="s">
        <v>137</v>
      </c>
    </row>
    <row r="13" spans="3:64" s="3" customFormat="1" ht="18.75" customHeight="1">
      <c r="C13" s="214" t="str">
        <f>"Всього: "&amp;COUNTA($K$15:$K$65536)&amp;" випадків надання компенсації"</f>
        <v>Всього: 0 випадків надання компенсації</v>
      </c>
      <c r="D13" s="215"/>
      <c r="E13" s="215"/>
      <c r="F13" s="215"/>
      <c r="G13" s="216"/>
      <c r="H13" s="36"/>
      <c r="I13" s="36"/>
      <c r="J13" s="36"/>
      <c r="K13" s="37">
        <f>SUM($K$15:$K$65536)</f>
        <v>0</v>
      </c>
      <c r="L13" s="36"/>
      <c r="M13" s="36"/>
      <c r="N13" s="36"/>
      <c r="O13" s="1" t="str">
        <f>IF(N13="",IF(AND(H13-I13&gt;45,H13-I13&lt;=90),"двократний розмір",IF(H13-I13&gt;45,"пятикратний розмір","")),"")</f>
        <v/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3:64" s="3" customFormat="1" ht="1.5" customHeight="1">
      <c r="C14" s="2" t="s">
        <v>7</v>
      </c>
      <c r="D14" s="2" t="s">
        <v>46</v>
      </c>
      <c r="E14" s="2" t="s">
        <v>45</v>
      </c>
      <c r="F14" s="2" t="s">
        <v>47</v>
      </c>
      <c r="G14" s="2" t="s">
        <v>84</v>
      </c>
      <c r="H14" s="2" t="s">
        <v>121</v>
      </c>
      <c r="I14" s="2" t="s">
        <v>122</v>
      </c>
      <c r="J14" s="2" t="s">
        <v>123</v>
      </c>
      <c r="K14" s="2" t="s">
        <v>124</v>
      </c>
      <c r="L14" s="2" t="s">
        <v>125</v>
      </c>
      <c r="M14" s="2" t="s">
        <v>11</v>
      </c>
      <c r="N14" s="2" t="s">
        <v>12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3:64">
      <c r="C15" s="25"/>
      <c r="D15" s="26"/>
      <c r="E15" s="26"/>
      <c r="F15" s="4"/>
      <c r="G15" s="4"/>
      <c r="H15" s="54"/>
      <c r="I15" s="54"/>
      <c r="J15" s="4"/>
      <c r="K15" s="52"/>
      <c r="L15" s="56"/>
      <c r="M15" s="27"/>
      <c r="N15" s="22"/>
    </row>
    <row r="16" spans="3:64">
      <c r="C16" s="25"/>
      <c r="D16" s="26"/>
      <c r="E16" s="26"/>
      <c r="F16" s="4"/>
      <c r="G16" s="4"/>
      <c r="H16" s="54"/>
      <c r="I16" s="54"/>
      <c r="J16" s="4"/>
      <c r="K16" s="52"/>
      <c r="L16" s="56"/>
      <c r="M16" s="27"/>
      <c r="N16" s="22"/>
    </row>
    <row r="17" spans="3:71">
      <c r="C17" s="25"/>
      <c r="D17" s="26"/>
      <c r="E17" s="26"/>
      <c r="F17" s="4"/>
      <c r="G17" s="4"/>
      <c r="H17" s="54"/>
      <c r="I17" s="54"/>
      <c r="J17" s="4"/>
      <c r="K17" s="52"/>
      <c r="L17" s="56"/>
      <c r="M17" s="27"/>
      <c r="N17" s="22"/>
    </row>
    <row r="18" spans="3:71">
      <c r="C18" s="25"/>
      <c r="D18" s="26"/>
      <c r="E18" s="26"/>
      <c r="F18" s="4"/>
      <c r="G18" s="4"/>
      <c r="H18" s="54"/>
      <c r="I18" s="54"/>
      <c r="J18" s="4"/>
      <c r="K18" s="52"/>
      <c r="L18" s="56"/>
      <c r="M18" s="27"/>
      <c r="N18" s="22"/>
      <c r="BR18" s="58"/>
      <c r="BS18" s="58"/>
    </row>
    <row r="19" spans="3:71">
      <c r="C19" s="25"/>
      <c r="D19" s="26"/>
      <c r="E19" s="26"/>
      <c r="F19" s="4"/>
      <c r="G19" s="4"/>
      <c r="H19" s="54"/>
      <c r="I19" s="54"/>
      <c r="J19" s="4"/>
      <c r="K19" s="52"/>
      <c r="L19" s="56"/>
      <c r="M19" s="27"/>
      <c r="N19" s="22"/>
    </row>
    <row r="20" spans="3:71">
      <c r="C20" s="25"/>
      <c r="D20" s="26"/>
      <c r="E20" s="26"/>
      <c r="F20" s="4"/>
      <c r="G20" s="4"/>
      <c r="H20" s="54"/>
      <c r="I20" s="54"/>
      <c r="J20" s="4"/>
      <c r="K20" s="52"/>
      <c r="L20" s="56"/>
      <c r="M20" s="27"/>
      <c r="N20" s="22"/>
    </row>
    <row r="21" spans="3:71">
      <c r="C21" s="25"/>
      <c r="D21" s="26"/>
      <c r="E21" s="26"/>
      <c r="F21" s="4"/>
      <c r="G21" s="4"/>
      <c r="H21" s="54"/>
      <c r="I21" s="54"/>
      <c r="J21" s="4"/>
      <c r="K21" s="52"/>
      <c r="L21" s="56"/>
      <c r="M21" s="27"/>
      <c r="N21" s="22"/>
    </row>
    <row r="22" spans="3:71">
      <c r="C22" s="25"/>
      <c r="D22" s="26"/>
      <c r="E22" s="26"/>
      <c r="F22" s="4"/>
      <c r="G22" s="4"/>
      <c r="H22" s="54"/>
      <c r="I22" s="54"/>
      <c r="J22" s="4"/>
      <c r="K22" s="52"/>
      <c r="L22" s="56"/>
      <c r="M22" s="27"/>
      <c r="N22" s="22"/>
    </row>
    <row r="23" spans="3:71">
      <c r="C23" s="25"/>
      <c r="D23" s="26"/>
      <c r="E23" s="26"/>
      <c r="F23" s="4"/>
      <c r="G23" s="4"/>
      <c r="H23" s="54"/>
      <c r="I23" s="54"/>
      <c r="J23" s="4"/>
      <c r="K23" s="52"/>
      <c r="L23" s="56"/>
      <c r="M23" s="27"/>
      <c r="N23" s="22"/>
    </row>
    <row r="24" spans="3:71">
      <c r="C24" s="25"/>
      <c r="D24" s="26"/>
      <c r="E24" s="26"/>
      <c r="F24" s="4"/>
      <c r="G24" s="4"/>
      <c r="H24" s="54"/>
      <c r="I24" s="54"/>
      <c r="J24" s="4"/>
      <c r="K24" s="52"/>
      <c r="L24" s="56"/>
      <c r="M24" s="27"/>
      <c r="N24" s="22"/>
    </row>
    <row r="25" spans="3:71">
      <c r="C25" s="25"/>
      <c r="D25" s="26"/>
      <c r="E25" s="26"/>
      <c r="F25" s="4"/>
      <c r="G25" s="4"/>
      <c r="H25" s="54"/>
      <c r="I25" s="54"/>
      <c r="J25" s="4"/>
      <c r="K25" s="52"/>
      <c r="L25" s="56"/>
      <c r="M25" s="27"/>
      <c r="N25" s="22"/>
    </row>
    <row r="26" spans="3:71">
      <c r="C26" s="25"/>
      <c r="D26" s="26"/>
      <c r="E26" s="26"/>
      <c r="F26" s="4"/>
      <c r="G26" s="4"/>
      <c r="H26" s="54"/>
      <c r="I26" s="54"/>
      <c r="J26" s="4"/>
      <c r="K26" s="52"/>
      <c r="L26" s="56"/>
      <c r="M26" s="27"/>
      <c r="N26" s="22"/>
    </row>
    <row r="27" spans="3:71">
      <c r="C27" s="25"/>
      <c r="D27" s="26"/>
      <c r="E27" s="26"/>
      <c r="F27" s="4"/>
      <c r="G27" s="4"/>
      <c r="H27" s="54"/>
      <c r="I27" s="54"/>
      <c r="J27" s="4"/>
      <c r="K27" s="52"/>
      <c r="L27" s="56"/>
      <c r="M27" s="27"/>
      <c r="N27" s="22"/>
    </row>
    <row r="28" spans="3:71">
      <c r="C28" s="25"/>
      <c r="D28" s="26"/>
      <c r="E28" s="26"/>
      <c r="F28" s="4"/>
      <c r="G28" s="4"/>
      <c r="H28" s="54"/>
      <c r="I28" s="54"/>
      <c r="J28" s="4"/>
      <c r="K28" s="52"/>
      <c r="L28" s="56"/>
      <c r="M28" s="27"/>
      <c r="N28" s="22"/>
    </row>
    <row r="29" spans="3:71">
      <c r="C29" s="25"/>
      <c r="D29" s="26"/>
      <c r="E29" s="26"/>
      <c r="F29" s="4"/>
      <c r="G29" s="4"/>
      <c r="H29" s="54"/>
      <c r="I29" s="54"/>
      <c r="J29" s="4"/>
      <c r="K29" s="52"/>
      <c r="L29" s="56"/>
      <c r="M29" s="27"/>
      <c r="N29" s="22"/>
    </row>
  </sheetData>
  <sheetProtection password="CBEB" sheet="1" formatCells="0" formatColumns="0" formatRows="0" deleteColumns="0" deleteRows="0" sort="0"/>
  <mergeCells count="16">
    <mergeCell ref="J9:J11"/>
    <mergeCell ref="N9:N12"/>
    <mergeCell ref="L1:M1"/>
    <mergeCell ref="K2:L2"/>
    <mergeCell ref="F7:G7"/>
    <mergeCell ref="H7:I7"/>
    <mergeCell ref="F8:G8"/>
    <mergeCell ref="H8:I8"/>
    <mergeCell ref="M9:M11"/>
    <mergeCell ref="K9:K11"/>
    <mergeCell ref="L9:L11"/>
    <mergeCell ref="C9:C11"/>
    <mergeCell ref="D9:G10"/>
    <mergeCell ref="H9:H11"/>
    <mergeCell ref="I9:I11"/>
    <mergeCell ref="C13:G13"/>
  </mergeCells>
  <dataValidations count="7">
    <dataValidation type="list" allowBlank="1" showInputMessage="1" showErrorMessage="1" sqref="G15:G65536">
      <formula1>"побутовий, непобутовий"</formula1>
    </dataValidation>
    <dataValidation allowBlank="1" sqref="M30:M65536"/>
    <dataValidation allowBlank="1" showInputMessage="1" showErrorMessage="1" promptTitle="Допомога" prompt="Рекомендації по спрощенню заповнення стовпчика 3 див. у примітках шапки таблиці (С21-С24)" sqref="E1001:F65536"/>
    <dataValidation type="list" allowBlank="1" showErrorMessage="1" errorTitle="Примітка" error="Виберіть значення зі списку" sqref="L7">
      <formula1>years</formula1>
    </dataValidation>
    <dataValidation type="list" allowBlank="1" showErrorMessage="1" sqref="K7">
      <formula1>monlist1</formula1>
    </dataValidation>
    <dataValidation type="list" allowBlank="1" showInputMessage="1" showErrorMessage="1" sqref="J15:J65536">
      <formula1>standards</formula1>
    </dataValidation>
    <dataValidation type="list" allowBlank="1" showInputMessage="1" showErrorMessage="1" sqref="L15:L65536">
      <formula1>ways</formula1>
    </dataValidation>
  </dataValidations>
  <pageMargins left="0.75" right="0.75" top="1" bottom="1" header="0.5" footer="0.5"/>
  <pageSetup paperSize="9" scale="50" fitToWidth="3" fitToHeight="2" orientation="landscape" r:id="rId1"/>
  <headerFooter alignWithMargins="0"/>
  <rowBreaks count="1" manualBreakCount="1">
    <brk id="6" min="2" max="51" man="1"/>
  </rowBreaks>
  <drawing r:id="rId2"/>
  <legacyDrawing r:id="rId3"/>
  <controls>
    <mc:AlternateContent xmlns:mc="http://schemas.openxmlformats.org/markup-compatibility/2006">
      <mc:Choice Requires="x14">
        <control shapeId="5121" r:id="rId4" name="Image1">
          <controlPr defaultSize="0" print="0" autoLine="0" r:id="rId5">
            <anchor moveWithCells="1">
              <from>
                <xdr:col>98</xdr:col>
                <xdr:colOff>466725</xdr:colOff>
                <xdr:row>0</xdr:row>
                <xdr:rowOff>0</xdr:rowOff>
              </from>
              <to>
                <xdr:col>99</xdr:col>
                <xdr:colOff>228600</xdr:colOff>
                <xdr:row>0</xdr:row>
                <xdr:rowOff>323850</xdr:rowOff>
              </to>
            </anchor>
          </controlPr>
        </control>
      </mc:Choice>
      <mc:Fallback>
        <control shapeId="5121" r:id="rId4" name="Image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p">
    <tabColor theme="6" tint="0.59999389629810485"/>
  </sheetPr>
  <dimension ref="A1:Q127"/>
  <sheetViews>
    <sheetView view="pageBreakPreview" topLeftCell="B1" zoomScale="85" zoomScaleNormal="55" zoomScaleSheetLayoutView="85" workbookViewId="0">
      <selection activeCell="C27" sqref="C27:H27"/>
    </sheetView>
  </sheetViews>
  <sheetFormatPr defaultRowHeight="12.75"/>
  <cols>
    <col min="2" max="2" width="15.85546875" customWidth="1"/>
    <col min="3" max="3" width="20.28515625" customWidth="1"/>
    <col min="4" max="4" width="12.7109375" customWidth="1"/>
    <col min="5" max="5" width="14.28515625" customWidth="1"/>
    <col min="6" max="6" width="10.42578125" customWidth="1"/>
    <col min="7" max="7" width="25.5703125" customWidth="1"/>
    <col min="8" max="8" width="36.28515625" customWidth="1"/>
    <col min="9" max="9" width="11.28515625" customWidth="1"/>
    <col min="10" max="10" width="16.42578125" customWidth="1"/>
    <col min="11" max="11" width="30.85546875" customWidth="1"/>
    <col min="12" max="12" width="13" customWidth="1"/>
    <col min="13" max="13" width="16.140625" customWidth="1"/>
    <col min="14" max="14" width="16" customWidth="1"/>
  </cols>
  <sheetData>
    <row r="1" spans="1:15" ht="15.75">
      <c r="A1" s="59"/>
      <c r="B1" s="86"/>
      <c r="C1" s="86"/>
      <c r="D1" s="86"/>
      <c r="E1" s="86"/>
      <c r="F1" s="86"/>
      <c r="G1" s="86"/>
      <c r="H1" s="86"/>
      <c r="I1" s="86"/>
      <c r="J1" s="86"/>
      <c r="K1" s="220" t="s">
        <v>236</v>
      </c>
      <c r="L1" s="220"/>
      <c r="M1" s="220"/>
      <c r="N1" s="220"/>
      <c r="O1" s="87"/>
    </row>
    <row r="2" spans="1:15" ht="15.75">
      <c r="A2" s="59"/>
      <c r="B2" s="86"/>
      <c r="C2" s="86"/>
      <c r="D2" s="86"/>
      <c r="E2" s="86"/>
      <c r="F2" s="86"/>
      <c r="G2" s="86"/>
      <c r="H2" s="86"/>
      <c r="I2" s="86"/>
      <c r="J2" s="86"/>
      <c r="K2" s="221" t="s">
        <v>138</v>
      </c>
      <c r="L2" s="221"/>
      <c r="M2" s="221"/>
      <c r="N2" s="221"/>
      <c r="O2" s="87"/>
    </row>
    <row r="3" spans="1:15" ht="33" customHeight="1">
      <c r="A3" s="59"/>
      <c r="B3" s="86"/>
      <c r="C3" s="86"/>
      <c r="D3" s="86"/>
      <c r="E3" s="86"/>
      <c r="F3" s="86"/>
      <c r="G3" s="86"/>
      <c r="H3" s="86"/>
      <c r="I3" s="86"/>
      <c r="J3" s="86"/>
      <c r="K3" s="222" t="s">
        <v>139</v>
      </c>
      <c r="L3" s="222"/>
      <c r="M3" s="222"/>
      <c r="N3" s="222"/>
      <c r="O3" s="87"/>
    </row>
    <row r="4" spans="1:15" ht="15.75">
      <c r="A4" s="59"/>
      <c r="B4" s="86"/>
      <c r="C4" s="86"/>
      <c r="D4" s="86"/>
      <c r="E4" s="86"/>
      <c r="F4" s="86"/>
      <c r="G4" s="86"/>
      <c r="H4" s="86"/>
      <c r="I4" s="86"/>
      <c r="J4" s="86"/>
      <c r="K4" s="223" t="s">
        <v>140</v>
      </c>
      <c r="L4" s="223"/>
      <c r="M4" s="223"/>
      <c r="N4" s="223"/>
      <c r="O4" s="87"/>
    </row>
    <row r="5" spans="1:15" ht="15.75">
      <c r="A5" s="59"/>
      <c r="B5" s="86"/>
      <c r="C5" s="86"/>
      <c r="D5" s="86"/>
      <c r="E5" s="86"/>
      <c r="F5" s="86"/>
      <c r="G5" s="86"/>
      <c r="H5" s="86"/>
      <c r="I5" s="86"/>
      <c r="J5" s="86"/>
      <c r="K5" s="88"/>
      <c r="L5" s="88"/>
      <c r="M5" s="88"/>
      <c r="N5" s="88"/>
      <c r="O5" s="87"/>
    </row>
    <row r="6" spans="1:15" ht="20.25">
      <c r="A6" s="60"/>
      <c r="B6" s="224" t="s">
        <v>141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87"/>
    </row>
    <row r="7" spans="1:15" ht="20.25">
      <c r="A7" s="60"/>
      <c r="B7" s="225" t="s">
        <v>235</v>
      </c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87"/>
    </row>
    <row r="8" spans="1:15" ht="20.25">
      <c r="A8" s="60"/>
      <c r="B8" s="89"/>
      <c r="C8" s="90"/>
      <c r="D8" s="91"/>
      <c r="E8" s="89"/>
      <c r="F8" s="92" t="s">
        <v>3</v>
      </c>
      <c r="G8" s="162" t="s">
        <v>266</v>
      </c>
      <c r="H8" s="93" t="s">
        <v>142</v>
      </c>
      <c r="I8" s="163" t="s">
        <v>253</v>
      </c>
      <c r="J8" s="94" t="s">
        <v>5</v>
      </c>
      <c r="K8" s="95"/>
      <c r="L8" s="96"/>
      <c r="M8" s="96"/>
      <c r="N8" s="97"/>
      <c r="O8" s="98" t="str">
        <f>IF(G8="","Не вказано квартал","")</f>
        <v/>
      </c>
    </row>
    <row r="9" spans="1:15" ht="18.75">
      <c r="A9" s="60"/>
      <c r="B9" s="89"/>
      <c r="C9" s="99"/>
      <c r="D9" s="100"/>
      <c r="E9" s="101"/>
      <c r="F9" s="101"/>
      <c r="G9" s="102"/>
      <c r="H9" s="103"/>
      <c r="I9" s="104"/>
      <c r="J9" s="104"/>
      <c r="K9" s="104"/>
      <c r="L9" s="104"/>
      <c r="M9" s="104"/>
      <c r="N9" s="104"/>
      <c r="O9" s="98" t="str">
        <f>IF(I8="","Не вказано рік","")</f>
        <v/>
      </c>
    </row>
    <row r="10" spans="1:15" ht="15.75">
      <c r="A10" s="60"/>
      <c r="B10" s="226" t="s">
        <v>143</v>
      </c>
      <c r="C10" s="226"/>
      <c r="D10" s="226"/>
      <c r="E10" s="226"/>
      <c r="F10" s="226"/>
      <c r="G10" s="226"/>
      <c r="H10" s="226"/>
      <c r="I10" s="226"/>
      <c r="J10" s="226"/>
      <c r="K10" s="227" t="s">
        <v>144</v>
      </c>
      <c r="L10" s="227"/>
      <c r="M10" s="227"/>
      <c r="N10" s="227"/>
      <c r="O10" s="87"/>
    </row>
    <row r="11" spans="1:15" ht="15.75">
      <c r="A11" s="60"/>
      <c r="B11" s="228" t="s">
        <v>239</v>
      </c>
      <c r="C11" s="228"/>
      <c r="D11" s="228"/>
      <c r="E11" s="228"/>
      <c r="F11" s="228"/>
      <c r="G11" s="228"/>
      <c r="H11" s="228"/>
      <c r="I11" s="228"/>
      <c r="J11" s="228"/>
      <c r="K11" s="229" t="s">
        <v>145</v>
      </c>
      <c r="L11" s="229"/>
      <c r="M11" s="229"/>
      <c r="N11" s="229"/>
      <c r="O11" s="87"/>
    </row>
    <row r="12" spans="1:15">
      <c r="A12" s="60"/>
      <c r="B12" s="230" t="s">
        <v>146</v>
      </c>
      <c r="C12" s="230"/>
      <c r="D12" s="230"/>
      <c r="E12" s="230"/>
      <c r="F12" s="230"/>
      <c r="G12" s="230"/>
      <c r="H12" s="230"/>
      <c r="I12" s="230"/>
      <c r="J12" s="230"/>
      <c r="K12" s="229"/>
      <c r="L12" s="229"/>
      <c r="M12" s="229"/>
      <c r="N12" s="229"/>
      <c r="O12" s="87"/>
    </row>
    <row r="13" spans="1:15">
      <c r="A13" s="60"/>
      <c r="B13" s="231"/>
      <c r="C13" s="231"/>
      <c r="D13" s="231"/>
      <c r="E13" s="231"/>
      <c r="F13" s="231"/>
      <c r="G13" s="231"/>
      <c r="H13" s="231"/>
      <c r="I13" s="231"/>
      <c r="J13" s="231"/>
      <c r="K13" s="229"/>
      <c r="L13" s="229"/>
      <c r="M13" s="229"/>
      <c r="N13" s="229"/>
      <c r="O13" s="87"/>
    </row>
    <row r="14" spans="1:15" ht="16.5" thickBot="1">
      <c r="A14" s="60"/>
      <c r="B14" s="89"/>
      <c r="C14" s="105"/>
      <c r="D14" s="106"/>
      <c r="E14" s="107"/>
      <c r="F14" s="108"/>
      <c r="G14" s="107"/>
      <c r="H14" s="104"/>
      <c r="I14" s="104"/>
      <c r="J14" s="104"/>
      <c r="K14" s="104"/>
      <c r="L14" s="104"/>
      <c r="M14" s="89"/>
      <c r="N14" s="89"/>
      <c r="O14" s="87"/>
    </row>
    <row r="15" spans="1:15" ht="15.75">
      <c r="A15" s="61"/>
      <c r="B15" s="232" t="s">
        <v>147</v>
      </c>
      <c r="C15" s="233"/>
      <c r="D15" s="233"/>
      <c r="E15" s="233"/>
      <c r="F15" s="109"/>
      <c r="G15" s="110"/>
      <c r="H15" s="110"/>
      <c r="I15" s="110"/>
      <c r="J15" s="110"/>
      <c r="K15" s="110"/>
      <c r="L15" s="111"/>
      <c r="M15" s="111"/>
      <c r="N15" s="112"/>
      <c r="O15" s="87"/>
    </row>
    <row r="16" spans="1:15" ht="18.75">
      <c r="A16" s="61"/>
      <c r="B16" s="234" t="s">
        <v>148</v>
      </c>
      <c r="C16" s="235"/>
      <c r="D16" s="235"/>
      <c r="E16" s="235"/>
      <c r="F16" s="236" t="s">
        <v>259</v>
      </c>
      <c r="G16" s="236"/>
      <c r="H16" s="236"/>
      <c r="I16" s="236"/>
      <c r="J16" s="236"/>
      <c r="K16" s="236"/>
      <c r="L16" s="236"/>
      <c r="M16" s="236"/>
      <c r="N16" s="237"/>
      <c r="O16" s="98" t="str">
        <f>IF(F16="","Не вказано найменування ліцензіата","")</f>
        <v/>
      </c>
    </row>
    <row r="17" spans="1:17" ht="18.75">
      <c r="A17" s="61"/>
      <c r="B17" s="238" t="s">
        <v>149</v>
      </c>
      <c r="C17" s="239"/>
      <c r="D17" s="239"/>
      <c r="E17" s="239"/>
      <c r="F17" s="240" t="s">
        <v>260</v>
      </c>
      <c r="G17" s="240"/>
      <c r="H17" s="240"/>
      <c r="I17" s="240"/>
      <c r="J17" s="240"/>
      <c r="K17" s="240"/>
      <c r="L17" s="240"/>
      <c r="M17" s="240"/>
      <c r="N17" s="241"/>
      <c r="O17" s="98" t="str">
        <f>IF(F17="","Не вказано вебсайт","")</f>
        <v/>
      </c>
    </row>
    <row r="18" spans="1:17" ht="18.75">
      <c r="A18" s="61"/>
      <c r="B18" s="238" t="s">
        <v>150</v>
      </c>
      <c r="C18" s="239"/>
      <c r="D18" s="239"/>
      <c r="E18" s="239"/>
      <c r="F18" s="240" t="s">
        <v>261</v>
      </c>
      <c r="G18" s="240"/>
      <c r="H18" s="240"/>
      <c r="I18" s="240"/>
      <c r="J18" s="240"/>
      <c r="K18" s="240"/>
      <c r="L18" s="240"/>
      <c r="M18" s="240"/>
      <c r="N18" s="241"/>
      <c r="O18" s="98" t="str">
        <f>IF(F18="","Не вказано код ЄДРПОУ","")</f>
        <v/>
      </c>
    </row>
    <row r="19" spans="1:17" ht="18.75">
      <c r="A19" s="62"/>
      <c r="B19" s="238" t="s">
        <v>151</v>
      </c>
      <c r="C19" s="239"/>
      <c r="D19" s="239"/>
      <c r="E19" s="239"/>
      <c r="F19" s="242" t="s">
        <v>262</v>
      </c>
      <c r="G19" s="242"/>
      <c r="H19" s="242"/>
      <c r="I19" s="242"/>
      <c r="J19" s="242"/>
      <c r="K19" s="242"/>
      <c r="L19" s="242"/>
      <c r="M19" s="242"/>
      <c r="N19" s="243"/>
      <c r="O19" s="98" t="str">
        <f>IF(F19="","Не вказано ЕІС код","")</f>
        <v/>
      </c>
    </row>
    <row r="20" spans="1:17" ht="18.75">
      <c r="A20" s="62"/>
      <c r="B20" s="234" t="s">
        <v>152</v>
      </c>
      <c r="C20" s="235"/>
      <c r="D20" s="235"/>
      <c r="E20" s="235"/>
      <c r="F20" s="240" t="s">
        <v>263</v>
      </c>
      <c r="G20" s="240"/>
      <c r="H20" s="240"/>
      <c r="I20" s="240"/>
      <c r="J20" s="240"/>
      <c r="K20" s="240"/>
      <c r="L20" s="240"/>
      <c r="M20" s="240"/>
      <c r="N20" s="241"/>
      <c r="O20" s="98" t="str">
        <f>IF(F20="","Не вказано місцезнаходження ліцензіата","")</f>
        <v/>
      </c>
    </row>
    <row r="21" spans="1:17" ht="19.5" thickBot="1">
      <c r="A21" s="62"/>
      <c r="B21" s="113"/>
      <c r="C21" s="114"/>
      <c r="D21" s="115"/>
      <c r="E21" s="115"/>
      <c r="F21" s="244" t="s">
        <v>153</v>
      </c>
      <c r="G21" s="244"/>
      <c r="H21" s="244"/>
      <c r="I21" s="244"/>
      <c r="J21" s="244"/>
      <c r="K21" s="244"/>
      <c r="L21" s="244"/>
      <c r="M21" s="244"/>
      <c r="N21" s="245"/>
      <c r="O21" s="98" t="str">
        <f>IF(G62="","Не вказано керівника ліцензіата","")</f>
        <v/>
      </c>
      <c r="Q21" s="59"/>
    </row>
    <row r="22" spans="1:17" ht="18.75">
      <c r="A22" s="62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98" t="str">
        <f>IF(G65="","Не вказано виконавця","")</f>
        <v/>
      </c>
    </row>
    <row r="23" spans="1:17" ht="18" customHeight="1">
      <c r="A23" s="62"/>
      <c r="B23" s="246" t="s">
        <v>237</v>
      </c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98" t="str">
        <f>IF(D68="","Не вказано телефон","")</f>
        <v/>
      </c>
    </row>
    <row r="24" spans="1:17" ht="20.25" customHeight="1">
      <c r="A24" s="59"/>
      <c r="B24" s="247"/>
      <c r="C24" s="247"/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98" t="str">
        <f>IF(K68="","Не вказано електронну пошту","")</f>
        <v/>
      </c>
    </row>
    <row r="25" spans="1:17" ht="105">
      <c r="A25" s="59"/>
      <c r="B25" s="117" t="s">
        <v>35</v>
      </c>
      <c r="C25" s="248" t="s">
        <v>154</v>
      </c>
      <c r="D25" s="249"/>
      <c r="E25" s="249"/>
      <c r="F25" s="249"/>
      <c r="G25" s="249"/>
      <c r="H25" s="249"/>
      <c r="I25" s="117" t="s">
        <v>155</v>
      </c>
      <c r="J25" s="117" t="s">
        <v>156</v>
      </c>
      <c r="K25" s="117" t="s">
        <v>157</v>
      </c>
      <c r="L25" s="117" t="s">
        <v>158</v>
      </c>
      <c r="M25" s="117" t="s">
        <v>159</v>
      </c>
      <c r="N25" s="117" t="s">
        <v>160</v>
      </c>
      <c r="O25" s="165" t="s">
        <v>265</v>
      </c>
    </row>
    <row r="26" spans="1:17" ht="15">
      <c r="A26" s="59"/>
      <c r="B26" s="117" t="s">
        <v>161</v>
      </c>
      <c r="C26" s="250" t="s">
        <v>162</v>
      </c>
      <c r="D26" s="251"/>
      <c r="E26" s="251"/>
      <c r="F26" s="251"/>
      <c r="G26" s="251"/>
      <c r="H26" s="251"/>
      <c r="I26" s="117" t="s">
        <v>163</v>
      </c>
      <c r="J26" s="117">
        <v>1</v>
      </c>
      <c r="K26" s="117">
        <v>2</v>
      </c>
      <c r="L26" s="117">
        <v>3</v>
      </c>
      <c r="M26" s="117">
        <v>4</v>
      </c>
      <c r="N26" s="117">
        <v>5</v>
      </c>
      <c r="O26" s="87"/>
    </row>
    <row r="27" spans="1:17" ht="36" customHeight="1">
      <c r="A27" s="59"/>
      <c r="B27" s="118" t="s">
        <v>164</v>
      </c>
      <c r="C27" s="252" t="s">
        <v>205</v>
      </c>
      <c r="D27" s="252"/>
      <c r="E27" s="252"/>
      <c r="F27" s="252"/>
      <c r="G27" s="252"/>
      <c r="H27" s="253"/>
      <c r="I27" s="119" t="s">
        <v>165</v>
      </c>
      <c r="J27" s="180"/>
      <c r="K27" s="120" t="s">
        <v>60</v>
      </c>
      <c r="L27" s="175"/>
      <c r="M27" s="120"/>
      <c r="N27" s="82">
        <f t="shared" ref="N27:N37" si="0">IF(J27=0,0,M27/J27)</f>
        <v>0</v>
      </c>
      <c r="O27" s="87"/>
    </row>
    <row r="28" spans="1:17" ht="35.25" customHeight="1">
      <c r="A28" s="59"/>
      <c r="B28" s="118" t="s">
        <v>180</v>
      </c>
      <c r="C28" s="254" t="s">
        <v>250</v>
      </c>
      <c r="D28" s="255"/>
      <c r="E28" s="255"/>
      <c r="F28" s="255"/>
      <c r="G28" s="255"/>
      <c r="H28" s="255"/>
      <c r="I28" s="119" t="s">
        <v>166</v>
      </c>
      <c r="J28" s="180"/>
      <c r="K28" s="120" t="s">
        <v>220</v>
      </c>
      <c r="L28" s="175"/>
      <c r="M28" s="120"/>
      <c r="N28" s="82">
        <f t="shared" si="0"/>
        <v>0</v>
      </c>
      <c r="O28" s="87"/>
    </row>
    <row r="29" spans="1:17" ht="33" customHeight="1">
      <c r="A29" s="59"/>
      <c r="B29" s="118" t="s">
        <v>186</v>
      </c>
      <c r="C29" s="256" t="s">
        <v>206</v>
      </c>
      <c r="D29" s="257"/>
      <c r="E29" s="257"/>
      <c r="F29" s="257"/>
      <c r="G29" s="257"/>
      <c r="H29" s="258"/>
      <c r="I29" s="119" t="s">
        <v>167</v>
      </c>
      <c r="J29" s="180"/>
      <c r="K29" s="120" t="s">
        <v>108</v>
      </c>
      <c r="L29" s="175"/>
      <c r="M29" s="120"/>
      <c r="N29" s="82">
        <f t="shared" si="0"/>
        <v>0</v>
      </c>
      <c r="O29" s="87"/>
    </row>
    <row r="30" spans="1:17" ht="36.75" customHeight="1">
      <c r="A30" s="59"/>
      <c r="B30" s="118" t="s">
        <v>190</v>
      </c>
      <c r="C30" s="256" t="s">
        <v>207</v>
      </c>
      <c r="D30" s="257"/>
      <c r="E30" s="257"/>
      <c r="F30" s="257"/>
      <c r="G30" s="257"/>
      <c r="H30" s="258"/>
      <c r="I30" s="119" t="s">
        <v>168</v>
      </c>
      <c r="J30" s="180"/>
      <c r="K30" s="120" t="s">
        <v>60</v>
      </c>
      <c r="L30" s="175"/>
      <c r="M30" s="120"/>
      <c r="N30" s="82">
        <f t="shared" si="0"/>
        <v>0</v>
      </c>
      <c r="O30" s="87"/>
    </row>
    <row r="31" spans="1:17" ht="33" customHeight="1">
      <c r="A31" s="59"/>
      <c r="B31" s="118" t="s">
        <v>191</v>
      </c>
      <c r="C31" s="254" t="s">
        <v>208</v>
      </c>
      <c r="D31" s="255"/>
      <c r="E31" s="255"/>
      <c r="F31" s="255"/>
      <c r="G31" s="255"/>
      <c r="H31" s="255"/>
      <c r="I31" s="119" t="s">
        <v>169</v>
      </c>
      <c r="J31" s="180"/>
      <c r="K31" s="120" t="s">
        <v>107</v>
      </c>
      <c r="L31" s="175"/>
      <c r="M31" s="120"/>
      <c r="N31" s="82">
        <f t="shared" si="0"/>
        <v>0</v>
      </c>
      <c r="O31" s="87"/>
    </row>
    <row r="32" spans="1:17" ht="34.5" customHeight="1">
      <c r="A32" s="59"/>
      <c r="B32" s="118" t="s">
        <v>192</v>
      </c>
      <c r="C32" s="254" t="s">
        <v>209</v>
      </c>
      <c r="D32" s="255"/>
      <c r="E32" s="255"/>
      <c r="F32" s="255"/>
      <c r="G32" s="255"/>
      <c r="H32" s="255"/>
      <c r="I32" s="119" t="s">
        <v>170</v>
      </c>
      <c r="J32" s="180"/>
      <c r="K32" s="120" t="s">
        <v>60</v>
      </c>
      <c r="L32" s="175"/>
      <c r="M32" s="120"/>
      <c r="N32" s="82">
        <f t="shared" si="0"/>
        <v>0</v>
      </c>
      <c r="O32" s="87"/>
    </row>
    <row r="33" spans="1:15" ht="36.75" customHeight="1">
      <c r="A33" s="59"/>
      <c r="B33" s="118" t="s">
        <v>110</v>
      </c>
      <c r="C33" s="254" t="s">
        <v>210</v>
      </c>
      <c r="D33" s="255"/>
      <c r="E33" s="255"/>
      <c r="F33" s="255"/>
      <c r="G33" s="255"/>
      <c r="H33" s="255"/>
      <c r="I33" s="119" t="s">
        <v>171</v>
      </c>
      <c r="J33" s="180"/>
      <c r="K33" s="120" t="s">
        <v>108</v>
      </c>
      <c r="L33" s="175"/>
      <c r="M33" s="120"/>
      <c r="N33" s="82">
        <f t="shared" si="0"/>
        <v>0</v>
      </c>
      <c r="O33" s="87"/>
    </row>
    <row r="34" spans="1:15" ht="30" customHeight="1">
      <c r="A34" s="59"/>
      <c r="B34" s="118" t="s">
        <v>211</v>
      </c>
      <c r="C34" s="259" t="s">
        <v>212</v>
      </c>
      <c r="D34" s="260"/>
      <c r="E34" s="260"/>
      <c r="F34" s="260"/>
      <c r="G34" s="260"/>
      <c r="H34" s="261"/>
      <c r="I34" s="119" t="s">
        <v>172</v>
      </c>
      <c r="J34" s="180"/>
      <c r="K34" s="120" t="s">
        <v>221</v>
      </c>
      <c r="L34" s="175"/>
      <c r="M34" s="120"/>
      <c r="N34" s="82">
        <f t="shared" si="0"/>
        <v>0</v>
      </c>
      <c r="O34" s="87"/>
    </row>
    <row r="35" spans="1:15" ht="36" customHeight="1">
      <c r="A35" s="59"/>
      <c r="B35" s="118" t="s">
        <v>213</v>
      </c>
      <c r="C35" s="254" t="s">
        <v>214</v>
      </c>
      <c r="D35" s="255"/>
      <c r="E35" s="255"/>
      <c r="F35" s="255"/>
      <c r="G35" s="255"/>
      <c r="H35" s="255"/>
      <c r="I35" s="119" t="s">
        <v>173</v>
      </c>
      <c r="J35" s="181">
        <f>SUM(J36:J37)</f>
        <v>0</v>
      </c>
      <c r="K35" s="122"/>
      <c r="L35" s="123">
        <f>IF(SUM(J36:J37)=0,0,SUMPRODUCT(L36:L37,J36:J37)/SUM(J36:J37))</f>
        <v>0</v>
      </c>
      <c r="M35" s="121">
        <f>SUM(M36:M37)</f>
        <v>0</v>
      </c>
      <c r="N35" s="82">
        <f t="shared" si="0"/>
        <v>0</v>
      </c>
      <c r="O35" s="87"/>
    </row>
    <row r="36" spans="1:15" ht="15.75">
      <c r="A36" s="59"/>
      <c r="B36" s="118" t="s">
        <v>215</v>
      </c>
      <c r="C36" s="262" t="s">
        <v>216</v>
      </c>
      <c r="D36" s="263"/>
      <c r="E36" s="263"/>
      <c r="F36" s="263"/>
      <c r="G36" s="263"/>
      <c r="H36" s="264"/>
      <c r="I36" s="119" t="s">
        <v>174</v>
      </c>
      <c r="J36" s="182"/>
      <c r="K36" s="120" t="s">
        <v>109</v>
      </c>
      <c r="L36" s="175"/>
      <c r="M36" s="120"/>
      <c r="N36" s="82">
        <f t="shared" si="0"/>
        <v>0</v>
      </c>
      <c r="O36" s="87"/>
    </row>
    <row r="37" spans="1:15" ht="15.75">
      <c r="A37" s="59"/>
      <c r="B37" s="118" t="s">
        <v>217</v>
      </c>
      <c r="C37" s="262" t="s">
        <v>218</v>
      </c>
      <c r="D37" s="263"/>
      <c r="E37" s="263"/>
      <c r="F37" s="263"/>
      <c r="G37" s="263"/>
      <c r="H37" s="264"/>
      <c r="I37" s="119" t="s">
        <v>175</v>
      </c>
      <c r="J37" s="182"/>
      <c r="K37" s="120" t="s">
        <v>108</v>
      </c>
      <c r="L37" s="175"/>
      <c r="M37" s="120"/>
      <c r="N37" s="82">
        <f t="shared" si="0"/>
        <v>0</v>
      </c>
      <c r="O37" s="87"/>
    </row>
    <row r="38" spans="1:15" ht="15.75">
      <c r="A38" s="59"/>
      <c r="B38" s="266" t="s">
        <v>193</v>
      </c>
      <c r="C38" s="266"/>
      <c r="D38" s="266"/>
      <c r="E38" s="266"/>
      <c r="F38" s="266"/>
      <c r="G38" s="266"/>
      <c r="H38" s="266"/>
      <c r="I38" s="119" t="s">
        <v>251</v>
      </c>
      <c r="J38" s="181">
        <f>SUM(J27:J35)</f>
        <v>0</v>
      </c>
      <c r="K38" s="122"/>
      <c r="L38" s="123">
        <f>IF(SUM(J27:J35)=0,0,SUMPRODUCT(L27:L35,J27:J35)/SUM(J27:J35))</f>
        <v>0</v>
      </c>
      <c r="M38" s="121">
        <f>SUM(M27:M35)</f>
        <v>0</v>
      </c>
      <c r="N38" s="82">
        <f>IF(J38=0,0,M38/J38)</f>
        <v>0</v>
      </c>
      <c r="O38" s="87"/>
    </row>
    <row r="39" spans="1:15" ht="15.75">
      <c r="A39" s="59"/>
      <c r="B39" s="124"/>
      <c r="C39" s="124"/>
      <c r="D39" s="124"/>
      <c r="E39" s="124"/>
      <c r="F39" s="124"/>
      <c r="G39" s="124"/>
      <c r="H39" s="124"/>
      <c r="I39" s="125"/>
      <c r="J39" s="126"/>
      <c r="K39" s="127"/>
      <c r="L39" s="127"/>
      <c r="M39" s="128"/>
      <c r="N39" s="128"/>
      <c r="O39" s="87"/>
    </row>
    <row r="40" spans="1:15" ht="15.75">
      <c r="A40" s="59"/>
      <c r="B40" s="269" t="s">
        <v>238</v>
      </c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87"/>
    </row>
    <row r="41" spans="1:15" ht="17.25" customHeight="1">
      <c r="A41" s="59"/>
      <c r="B41" s="129"/>
      <c r="C41" s="130"/>
      <c r="D41" s="131"/>
      <c r="E41" s="131"/>
      <c r="F41" s="131"/>
      <c r="G41" s="131"/>
      <c r="H41" s="131"/>
      <c r="I41" s="132"/>
      <c r="J41" s="133"/>
      <c r="K41" s="134"/>
      <c r="L41" s="135"/>
      <c r="M41" s="135"/>
      <c r="N41" s="135"/>
      <c r="O41" s="87"/>
    </row>
    <row r="42" spans="1:15" ht="84.75" customHeight="1">
      <c r="A42" s="59"/>
      <c r="B42" s="136" t="s">
        <v>240</v>
      </c>
      <c r="C42" s="265" t="s">
        <v>241</v>
      </c>
      <c r="D42" s="266"/>
      <c r="E42" s="266"/>
      <c r="F42" s="266"/>
      <c r="G42" s="266"/>
      <c r="H42" s="267"/>
      <c r="I42" s="137" t="s">
        <v>155</v>
      </c>
      <c r="J42" s="137" t="s">
        <v>194</v>
      </c>
      <c r="K42" s="137" t="s">
        <v>195</v>
      </c>
      <c r="L42" s="135"/>
      <c r="M42" s="135"/>
      <c r="N42" s="135"/>
      <c r="O42" s="87"/>
    </row>
    <row r="43" spans="1:15" ht="15.75">
      <c r="A43" s="59"/>
      <c r="B43" s="137" t="s">
        <v>161</v>
      </c>
      <c r="C43" s="248" t="s">
        <v>162</v>
      </c>
      <c r="D43" s="248"/>
      <c r="E43" s="248"/>
      <c r="F43" s="248"/>
      <c r="G43" s="248"/>
      <c r="H43" s="138" t="s">
        <v>163</v>
      </c>
      <c r="I43" s="119" t="s">
        <v>196</v>
      </c>
      <c r="J43" s="137">
        <v>1</v>
      </c>
      <c r="K43" s="139">
        <v>2</v>
      </c>
      <c r="L43" s="135"/>
      <c r="M43" s="135"/>
      <c r="N43" s="135"/>
      <c r="O43" s="87"/>
    </row>
    <row r="44" spans="1:15" ht="15.75" customHeight="1">
      <c r="A44" s="59"/>
      <c r="B44" s="140" t="s">
        <v>126</v>
      </c>
      <c r="C44" s="252" t="s">
        <v>222</v>
      </c>
      <c r="D44" s="252"/>
      <c r="E44" s="252"/>
      <c r="F44" s="252"/>
      <c r="G44" s="252"/>
      <c r="H44" s="137" t="s">
        <v>60</v>
      </c>
      <c r="I44" s="141" t="s">
        <v>176</v>
      </c>
      <c r="J44" s="120"/>
      <c r="K44" s="142"/>
      <c r="L44" s="135"/>
      <c r="M44" s="135"/>
      <c r="N44" s="135"/>
      <c r="O44" s="87"/>
    </row>
    <row r="45" spans="1:15" ht="33.75" customHeight="1">
      <c r="A45" s="59"/>
      <c r="B45" s="140" t="s">
        <v>127</v>
      </c>
      <c r="C45" s="252" t="s">
        <v>223</v>
      </c>
      <c r="D45" s="252"/>
      <c r="E45" s="252"/>
      <c r="F45" s="252"/>
      <c r="G45" s="252"/>
      <c r="H45" s="137" t="s">
        <v>220</v>
      </c>
      <c r="I45" s="141" t="s">
        <v>177</v>
      </c>
      <c r="J45" s="120"/>
      <c r="K45" s="142"/>
      <c r="L45" s="135"/>
      <c r="M45" s="135"/>
      <c r="N45" s="135"/>
      <c r="O45" s="87"/>
    </row>
    <row r="46" spans="1:15" ht="47.25" customHeight="1">
      <c r="A46" s="59"/>
      <c r="B46" s="140" t="s">
        <v>128</v>
      </c>
      <c r="C46" s="252" t="s">
        <v>224</v>
      </c>
      <c r="D46" s="252"/>
      <c r="E46" s="252"/>
      <c r="F46" s="252"/>
      <c r="G46" s="252"/>
      <c r="H46" s="137" t="s">
        <v>108</v>
      </c>
      <c r="I46" s="141" t="s">
        <v>178</v>
      </c>
      <c r="J46" s="120"/>
      <c r="K46" s="142"/>
      <c r="L46" s="135"/>
      <c r="M46" s="135"/>
      <c r="N46" s="135"/>
      <c r="O46" s="87"/>
    </row>
    <row r="47" spans="1:15" ht="15.75" customHeight="1">
      <c r="A47" s="59"/>
      <c r="B47" s="140" t="s">
        <v>129</v>
      </c>
      <c r="C47" s="252" t="s">
        <v>225</v>
      </c>
      <c r="D47" s="252"/>
      <c r="E47" s="252"/>
      <c r="F47" s="252"/>
      <c r="G47" s="252"/>
      <c r="H47" s="137" t="s">
        <v>60</v>
      </c>
      <c r="I47" s="141" t="s">
        <v>179</v>
      </c>
      <c r="J47" s="120"/>
      <c r="K47" s="142"/>
      <c r="L47" s="135"/>
      <c r="M47" s="135"/>
      <c r="N47" s="135"/>
      <c r="O47" s="87"/>
    </row>
    <row r="48" spans="1:15" ht="53.25" customHeight="1">
      <c r="A48" s="59"/>
      <c r="B48" s="140" t="s">
        <v>130</v>
      </c>
      <c r="C48" s="252" t="s">
        <v>226</v>
      </c>
      <c r="D48" s="252"/>
      <c r="E48" s="252"/>
      <c r="F48" s="252"/>
      <c r="G48" s="252"/>
      <c r="H48" s="137" t="s">
        <v>107</v>
      </c>
      <c r="I48" s="141" t="s">
        <v>181</v>
      </c>
      <c r="J48" s="120"/>
      <c r="K48" s="142"/>
      <c r="L48" s="135"/>
      <c r="M48" s="135"/>
      <c r="N48" s="135"/>
      <c r="O48" s="87"/>
    </row>
    <row r="49" spans="1:15" ht="36.75" customHeight="1">
      <c r="A49" s="63"/>
      <c r="B49" s="140" t="s">
        <v>131</v>
      </c>
      <c r="C49" s="252" t="s">
        <v>227</v>
      </c>
      <c r="D49" s="252"/>
      <c r="E49" s="252"/>
      <c r="F49" s="252"/>
      <c r="G49" s="252"/>
      <c r="H49" s="137" t="s">
        <v>60</v>
      </c>
      <c r="I49" s="141" t="s">
        <v>182</v>
      </c>
      <c r="J49" s="120"/>
      <c r="K49" s="142"/>
      <c r="L49" s="135"/>
      <c r="M49" s="135"/>
      <c r="N49" s="135"/>
      <c r="O49" s="87"/>
    </row>
    <row r="50" spans="1:15" ht="65.25" customHeight="1">
      <c r="A50" s="59"/>
      <c r="B50" s="140" t="s">
        <v>132</v>
      </c>
      <c r="C50" s="252" t="s">
        <v>228</v>
      </c>
      <c r="D50" s="252"/>
      <c r="E50" s="252"/>
      <c r="F50" s="252"/>
      <c r="G50" s="252"/>
      <c r="H50" s="137" t="s">
        <v>108</v>
      </c>
      <c r="I50" s="141" t="s">
        <v>183</v>
      </c>
      <c r="J50" s="120"/>
      <c r="K50" s="142"/>
      <c r="L50" s="135"/>
      <c r="M50" s="135"/>
      <c r="N50" s="135"/>
      <c r="O50" s="87"/>
    </row>
    <row r="51" spans="1:15" ht="31.5" customHeight="1">
      <c r="A51" s="59"/>
      <c r="B51" s="140" t="s">
        <v>133</v>
      </c>
      <c r="C51" s="252" t="s">
        <v>229</v>
      </c>
      <c r="D51" s="252"/>
      <c r="E51" s="252"/>
      <c r="F51" s="252"/>
      <c r="G51" s="252"/>
      <c r="H51" s="137" t="s">
        <v>221</v>
      </c>
      <c r="I51" s="141" t="s">
        <v>184</v>
      </c>
      <c r="J51" s="120"/>
      <c r="K51" s="142"/>
      <c r="L51" s="135"/>
      <c r="M51" s="135"/>
      <c r="N51" s="135"/>
      <c r="O51" s="87"/>
    </row>
    <row r="52" spans="1:15" ht="15.75" customHeight="1">
      <c r="A52" s="59"/>
      <c r="B52" s="136" t="s">
        <v>197</v>
      </c>
      <c r="C52" s="252" t="s">
        <v>198</v>
      </c>
      <c r="D52" s="252"/>
      <c r="E52" s="252"/>
      <c r="F52" s="252"/>
      <c r="G52" s="252"/>
      <c r="H52" s="252"/>
      <c r="I52" s="141" t="s">
        <v>185</v>
      </c>
      <c r="J52" s="121">
        <f>SUM(J53:J54)</f>
        <v>0</v>
      </c>
      <c r="K52" s="121">
        <f>SUM(K53:K54)</f>
        <v>0</v>
      </c>
      <c r="L52" s="135"/>
      <c r="M52" s="135"/>
      <c r="N52" s="135"/>
      <c r="O52" s="87"/>
    </row>
    <row r="53" spans="1:15" ht="36.75" customHeight="1">
      <c r="A53" s="59"/>
      <c r="B53" s="136" t="s">
        <v>134</v>
      </c>
      <c r="C53" s="252" t="s">
        <v>230</v>
      </c>
      <c r="D53" s="252"/>
      <c r="E53" s="252"/>
      <c r="F53" s="252"/>
      <c r="G53" s="252"/>
      <c r="H53" s="137" t="s">
        <v>109</v>
      </c>
      <c r="I53" s="141" t="s">
        <v>187</v>
      </c>
      <c r="J53" s="120"/>
      <c r="K53" s="142"/>
      <c r="L53" s="135"/>
      <c r="M53" s="135"/>
      <c r="N53" s="135"/>
      <c r="O53" s="87"/>
    </row>
    <row r="54" spans="1:15" ht="23.25" customHeight="1">
      <c r="A54" s="59"/>
      <c r="B54" s="136" t="s">
        <v>135</v>
      </c>
      <c r="C54" s="252" t="s">
        <v>231</v>
      </c>
      <c r="D54" s="252"/>
      <c r="E54" s="252"/>
      <c r="F54" s="252"/>
      <c r="G54" s="252"/>
      <c r="H54" s="137" t="s">
        <v>108</v>
      </c>
      <c r="I54" s="141" t="s">
        <v>188</v>
      </c>
      <c r="J54" s="120"/>
      <c r="K54" s="142"/>
      <c r="L54" s="135"/>
      <c r="M54" s="135"/>
      <c r="N54" s="135"/>
      <c r="O54" s="87"/>
    </row>
    <row r="55" spans="1:15" ht="15.75" customHeight="1">
      <c r="A55" s="59"/>
      <c r="B55" s="248" t="s">
        <v>193</v>
      </c>
      <c r="C55" s="248"/>
      <c r="D55" s="248"/>
      <c r="E55" s="248"/>
      <c r="F55" s="248"/>
      <c r="G55" s="248"/>
      <c r="H55" s="248"/>
      <c r="I55" s="141" t="s">
        <v>189</v>
      </c>
      <c r="J55" s="121">
        <f>SUM(J44:J52)</f>
        <v>0</v>
      </c>
      <c r="K55" s="121">
        <f>SUM(K44:K52)</f>
        <v>0</v>
      </c>
      <c r="L55" s="135"/>
      <c r="M55" s="135"/>
      <c r="N55" s="135"/>
      <c r="O55" s="87"/>
    </row>
    <row r="56" spans="1:15" ht="15.75">
      <c r="A56" s="59"/>
      <c r="B56" s="143"/>
      <c r="C56" s="143"/>
      <c r="D56" s="143"/>
      <c r="E56" s="143"/>
      <c r="F56" s="143"/>
      <c r="G56" s="143"/>
      <c r="H56" s="143"/>
      <c r="I56" s="132"/>
      <c r="J56" s="133"/>
      <c r="K56" s="134"/>
      <c r="L56" s="135"/>
      <c r="M56" s="135"/>
      <c r="N56" s="135"/>
      <c r="O56" s="87"/>
    </row>
    <row r="57" spans="1:15" ht="15.75">
      <c r="A57" s="59"/>
      <c r="B57" s="86"/>
      <c r="C57" s="144" t="s">
        <v>242</v>
      </c>
      <c r="D57" s="144"/>
      <c r="E57" s="144"/>
      <c r="F57" s="144"/>
      <c r="G57" s="144"/>
      <c r="H57" s="145"/>
      <c r="I57" s="146"/>
      <c r="J57" s="89"/>
      <c r="K57" s="89"/>
      <c r="L57" s="89"/>
      <c r="M57" s="89"/>
      <c r="N57" s="89"/>
      <c r="O57" s="87"/>
    </row>
    <row r="58" spans="1:15" ht="15.75" customHeight="1">
      <c r="A58" s="59"/>
      <c r="B58" s="86"/>
      <c r="C58" s="276" t="s">
        <v>243</v>
      </c>
      <c r="D58" s="277"/>
      <c r="E58" s="277"/>
      <c r="F58" s="277"/>
      <c r="G58" s="277"/>
      <c r="H58" s="86"/>
      <c r="I58" s="86"/>
      <c r="J58" s="86"/>
      <c r="K58" s="86"/>
      <c r="L58" s="89"/>
      <c r="M58" s="89"/>
      <c r="N58" s="89"/>
      <c r="O58" s="87"/>
    </row>
    <row r="59" spans="1:15" ht="19.5" customHeight="1">
      <c r="A59" s="59"/>
      <c r="B59" s="86"/>
      <c r="C59" s="144" t="s">
        <v>244</v>
      </c>
      <c r="D59" s="144"/>
      <c r="E59" s="144"/>
      <c r="F59" s="144"/>
      <c r="G59" s="86"/>
      <c r="H59" s="147"/>
      <c r="I59" s="148"/>
      <c r="J59" s="148"/>
      <c r="K59" s="148"/>
      <c r="L59" s="148"/>
      <c r="M59" s="149"/>
      <c r="N59" s="149"/>
      <c r="O59" s="87"/>
    </row>
    <row r="60" spans="1:15" ht="32.25" customHeight="1">
      <c r="A60" s="59"/>
      <c r="B60" s="86"/>
      <c r="C60" s="268" t="s">
        <v>245</v>
      </c>
      <c r="D60" s="268"/>
      <c r="E60" s="268"/>
      <c r="F60" s="268"/>
      <c r="G60" s="268"/>
      <c r="H60" s="268"/>
      <c r="I60" s="268"/>
      <c r="J60" s="268"/>
      <c r="K60" s="268"/>
      <c r="L60" s="268"/>
      <c r="M60" s="268"/>
      <c r="N60" s="268"/>
      <c r="O60" s="87"/>
    </row>
    <row r="61" spans="1:15" ht="22.5" customHeight="1">
      <c r="A61" s="59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135"/>
      <c r="M61" s="135"/>
      <c r="N61" s="135"/>
      <c r="O61" s="87"/>
    </row>
    <row r="62" spans="1:15" ht="27" customHeight="1">
      <c r="A62" s="59"/>
      <c r="B62" s="86"/>
      <c r="C62" s="273" t="s">
        <v>199</v>
      </c>
      <c r="D62" s="273"/>
      <c r="E62" s="273"/>
      <c r="F62" s="273"/>
      <c r="G62" s="271" t="s">
        <v>255</v>
      </c>
      <c r="H62" s="271"/>
      <c r="I62" s="271"/>
      <c r="J62" s="271"/>
      <c r="K62" s="87"/>
      <c r="L62" s="135"/>
      <c r="M62" s="135"/>
      <c r="N62" s="135"/>
      <c r="O62" s="87"/>
    </row>
    <row r="63" spans="1:15" ht="19.5" customHeight="1">
      <c r="A63" s="59"/>
      <c r="B63" s="86"/>
      <c r="C63" s="146"/>
      <c r="D63" s="146"/>
      <c r="E63" s="150"/>
      <c r="F63" s="150"/>
      <c r="G63" s="274" t="s">
        <v>200</v>
      </c>
      <c r="H63" s="274"/>
      <c r="I63" s="274"/>
      <c r="J63" s="274"/>
      <c r="K63" s="87"/>
      <c r="L63" s="135"/>
      <c r="M63" s="135"/>
      <c r="N63" s="135"/>
      <c r="O63" s="87"/>
    </row>
    <row r="64" spans="1:15" ht="15">
      <c r="A64" s="59"/>
      <c r="B64" s="86"/>
      <c r="C64" s="146"/>
      <c r="D64" s="146"/>
      <c r="E64" s="150"/>
      <c r="F64" s="150"/>
      <c r="G64" s="151"/>
      <c r="H64" s="152"/>
      <c r="I64" s="153"/>
      <c r="J64" s="154"/>
      <c r="K64" s="87"/>
      <c r="L64" s="135"/>
      <c r="M64" s="135"/>
      <c r="N64" s="135"/>
      <c r="O64" s="87"/>
    </row>
    <row r="65" spans="1:15" ht="15.75">
      <c r="A65" s="59"/>
      <c r="B65" s="86"/>
      <c r="C65" s="273" t="s">
        <v>89</v>
      </c>
      <c r="D65" s="273"/>
      <c r="E65" s="273"/>
      <c r="F65" s="273"/>
      <c r="G65" s="271" t="s">
        <v>256</v>
      </c>
      <c r="H65" s="271"/>
      <c r="I65" s="271"/>
      <c r="J65" s="271"/>
      <c r="K65" s="87"/>
      <c r="L65" s="135"/>
      <c r="M65" s="135"/>
      <c r="N65" s="135"/>
      <c r="O65" s="87"/>
    </row>
    <row r="66" spans="1:15" ht="15.75">
      <c r="A66" s="59"/>
      <c r="B66" s="86"/>
      <c r="C66" s="155"/>
      <c r="D66" s="156"/>
      <c r="E66" s="156"/>
      <c r="F66" s="157"/>
      <c r="G66" s="270" t="s">
        <v>200</v>
      </c>
      <c r="H66" s="270"/>
      <c r="I66" s="270"/>
      <c r="J66" s="270"/>
      <c r="K66" s="87"/>
      <c r="L66" s="135"/>
      <c r="M66" s="135"/>
      <c r="N66" s="135"/>
      <c r="O66" s="87"/>
    </row>
    <row r="67" spans="1:15" ht="15">
      <c r="A67" s="59"/>
      <c r="B67" s="86"/>
      <c r="C67" s="86"/>
      <c r="D67" s="86"/>
      <c r="E67" s="158"/>
      <c r="F67" s="158"/>
      <c r="G67" s="158"/>
      <c r="H67" s="150"/>
      <c r="I67" s="270"/>
      <c r="J67" s="275"/>
      <c r="K67" s="150"/>
      <c r="L67" s="135"/>
      <c r="M67" s="135"/>
      <c r="N67" s="135"/>
      <c r="O67" s="87"/>
    </row>
    <row r="68" spans="1:15" ht="15.75">
      <c r="A68" s="59"/>
      <c r="B68" s="86"/>
      <c r="C68" s="155" t="s">
        <v>201</v>
      </c>
      <c r="D68" s="272" t="s">
        <v>254</v>
      </c>
      <c r="E68" s="272"/>
      <c r="F68" s="155" t="s">
        <v>202</v>
      </c>
      <c r="G68" s="164" t="s">
        <v>257</v>
      </c>
      <c r="H68" s="145"/>
      <c r="I68" s="155" t="s">
        <v>203</v>
      </c>
      <c r="J68" s="157"/>
      <c r="K68" s="183" t="s">
        <v>258</v>
      </c>
      <c r="L68" s="135"/>
      <c r="M68" s="135"/>
      <c r="N68" s="135"/>
      <c r="O68" s="87"/>
    </row>
    <row r="69" spans="1:15" ht="14.25">
      <c r="A69" s="59"/>
      <c r="B69" s="86"/>
      <c r="C69" s="159"/>
      <c r="D69" s="159"/>
      <c r="E69" s="160"/>
      <c r="F69" s="159"/>
      <c r="G69" s="159"/>
      <c r="H69" s="146"/>
      <c r="I69" s="159"/>
      <c r="J69" s="161"/>
      <c r="K69" s="133"/>
      <c r="L69" s="135"/>
      <c r="M69" s="135"/>
      <c r="N69" s="135"/>
      <c r="O69" s="87"/>
    </row>
    <row r="70" spans="1:15" ht="14.25">
      <c r="A70" s="59"/>
      <c r="B70" s="59"/>
      <c r="C70" s="65"/>
      <c r="D70" s="65"/>
      <c r="E70" s="65"/>
      <c r="F70" s="65"/>
      <c r="G70" s="65"/>
      <c r="H70" s="65"/>
      <c r="I70" s="65"/>
      <c r="J70" s="60"/>
      <c r="K70" s="60"/>
      <c r="L70" s="64"/>
      <c r="M70" s="64"/>
      <c r="N70" s="64"/>
    </row>
    <row r="71" spans="1:15" ht="14.25">
      <c r="A71" s="59"/>
      <c r="L71" s="64"/>
      <c r="M71" s="64"/>
      <c r="N71" s="64"/>
    </row>
    <row r="72" spans="1:15" ht="14.25">
      <c r="A72" s="59"/>
      <c r="L72" s="64"/>
      <c r="M72" s="64"/>
      <c r="N72" s="64"/>
    </row>
    <row r="73" spans="1:15" ht="46.5" customHeight="1">
      <c r="A73" s="59"/>
      <c r="L73" s="64"/>
      <c r="M73" s="64"/>
      <c r="N73" s="64"/>
    </row>
    <row r="74" spans="1:15" ht="38.25" customHeight="1">
      <c r="A74" s="59"/>
      <c r="L74" s="64"/>
      <c r="M74" s="64"/>
      <c r="N74" s="64"/>
    </row>
    <row r="75" spans="1:15" ht="36.75" customHeight="1">
      <c r="A75" s="59"/>
      <c r="L75" s="64"/>
      <c r="M75" s="64"/>
      <c r="N75" s="64"/>
    </row>
    <row r="76" spans="1:15" ht="36.75" customHeight="1">
      <c r="A76" s="59"/>
      <c r="L76" s="64"/>
      <c r="M76" s="64"/>
      <c r="N76" s="64"/>
    </row>
    <row r="77" spans="1:15" ht="45.75" customHeight="1">
      <c r="A77" s="59"/>
      <c r="L77" s="64"/>
      <c r="M77" s="64"/>
      <c r="N77" s="64"/>
    </row>
    <row r="78" spans="1:15" ht="46.5" customHeight="1">
      <c r="A78" s="59"/>
      <c r="L78" s="64"/>
      <c r="M78" s="64"/>
      <c r="N78" s="64"/>
    </row>
    <row r="79" spans="1:15" ht="32.25" customHeight="1">
      <c r="A79" s="59"/>
      <c r="L79" s="64"/>
      <c r="M79" s="64"/>
      <c r="N79" s="64"/>
    </row>
    <row r="80" spans="1:15" ht="14.25">
      <c r="A80" s="59"/>
      <c r="L80" s="64"/>
      <c r="M80" s="64"/>
      <c r="N80" s="64"/>
    </row>
    <row r="81" spans="1:14" ht="32.25" customHeight="1">
      <c r="A81" s="59"/>
      <c r="L81" s="60"/>
      <c r="M81" s="60"/>
      <c r="N81" s="60"/>
    </row>
    <row r="82" spans="1:14">
      <c r="A82" s="59"/>
      <c r="L82" s="60"/>
      <c r="M82" s="60"/>
      <c r="N82" s="60"/>
    </row>
    <row r="83" spans="1:14">
      <c r="A83" s="59"/>
      <c r="L83" s="60"/>
      <c r="M83" s="60"/>
      <c r="N83" s="60"/>
    </row>
    <row r="84" spans="1:14">
      <c r="A84" s="59"/>
      <c r="L84" s="60"/>
      <c r="M84" s="60"/>
      <c r="N84" s="60"/>
    </row>
    <row r="85" spans="1:14">
      <c r="A85" s="59"/>
      <c r="L85" s="66"/>
      <c r="M85" s="67"/>
      <c r="N85" s="67"/>
    </row>
    <row r="86" spans="1:14" ht="15.75" customHeight="1">
      <c r="A86" s="59"/>
      <c r="L86" s="73"/>
      <c r="M86" s="73"/>
      <c r="N86" s="73"/>
    </row>
    <row r="87" spans="1:14" ht="36" customHeight="1">
      <c r="A87" s="59"/>
      <c r="L87" s="59"/>
      <c r="M87" s="59"/>
      <c r="N87" s="59"/>
    </row>
    <row r="88" spans="1:14" ht="36.75" customHeight="1">
      <c r="A88" s="59"/>
    </row>
    <row r="89" spans="1:14" ht="47.25" customHeight="1">
      <c r="A89" s="59"/>
    </row>
    <row r="90" spans="1:14" ht="21.75" customHeight="1">
      <c r="A90" s="59"/>
    </row>
    <row r="91" spans="1:14" ht="50.25" customHeight="1">
      <c r="A91" s="59"/>
    </row>
    <row r="92" spans="1:14" ht="33" customHeight="1">
      <c r="A92" s="59"/>
    </row>
    <row r="93" spans="1:14" ht="14.25">
      <c r="A93" s="59"/>
      <c r="L93" s="68"/>
    </row>
    <row r="94" spans="1:14" ht="15">
      <c r="A94" s="59"/>
      <c r="L94" s="81"/>
      <c r="M94" s="69"/>
      <c r="N94" s="60"/>
    </row>
    <row r="95" spans="1:14" ht="24" customHeight="1">
      <c r="A95" s="59"/>
      <c r="L95" s="70"/>
      <c r="M95" s="71"/>
      <c r="N95" s="60"/>
    </row>
    <row r="96" spans="1:14">
      <c r="A96" s="59"/>
      <c r="L96" s="65"/>
      <c r="M96" s="72"/>
      <c r="N96" s="60"/>
    </row>
    <row r="97" spans="1:1">
      <c r="A97" s="59"/>
    </row>
    <row r="98" spans="1:1">
      <c r="A98" s="59"/>
    </row>
    <row r="99" spans="1:1">
      <c r="A99" s="59"/>
    </row>
    <row r="100" spans="1:1">
      <c r="A100" s="59"/>
    </row>
    <row r="101" spans="1:1">
      <c r="A101" s="59"/>
    </row>
    <row r="102" spans="1:1" ht="33.75" customHeight="1">
      <c r="A102" s="59"/>
    </row>
    <row r="103" spans="1:1" ht="30.75" customHeight="1">
      <c r="A103" s="59"/>
    </row>
    <row r="104" spans="1:1" ht="45.75" customHeight="1">
      <c r="A104" s="59"/>
    </row>
    <row r="105" spans="1:1">
      <c r="A105" s="59"/>
    </row>
    <row r="106" spans="1:1" ht="51.75" customHeight="1">
      <c r="A106" s="59"/>
    </row>
    <row r="107" spans="1:1" ht="39.75" customHeight="1">
      <c r="A107" s="59"/>
    </row>
    <row r="108" spans="1:1" ht="33.75" customHeight="1">
      <c r="A108" s="59"/>
    </row>
    <row r="109" spans="1:1" ht="66" customHeight="1">
      <c r="A109" s="59"/>
    </row>
    <row r="110" spans="1:1">
      <c r="A110" s="59"/>
    </row>
    <row r="111" spans="1:1">
      <c r="A111" s="59"/>
    </row>
    <row r="112" spans="1:1">
      <c r="A112" s="59"/>
    </row>
    <row r="113" spans="1:1">
      <c r="A113" s="59"/>
    </row>
    <row r="114" spans="1:1">
      <c r="A114" s="59"/>
    </row>
    <row r="115" spans="1:1">
      <c r="A115" s="59"/>
    </row>
    <row r="116" spans="1:1">
      <c r="A116" s="59"/>
    </row>
    <row r="117" spans="1:1">
      <c r="A117" s="59"/>
    </row>
    <row r="118" spans="1:1">
      <c r="A118" s="59"/>
    </row>
    <row r="119" spans="1:1">
      <c r="A119" s="59"/>
    </row>
    <row r="120" spans="1:1">
      <c r="A120" s="59"/>
    </row>
    <row r="121" spans="1:1">
      <c r="A121" s="59"/>
    </row>
    <row r="122" spans="1:1">
      <c r="A122" s="59"/>
    </row>
    <row r="123" spans="1:1">
      <c r="A123" s="59"/>
    </row>
    <row r="124" spans="1:1">
      <c r="A124" s="59"/>
    </row>
    <row r="125" spans="1:1">
      <c r="A125" s="59"/>
    </row>
    <row r="126" spans="1:1">
      <c r="A126" s="59"/>
    </row>
    <row r="127" spans="1:1">
      <c r="A127" s="59"/>
    </row>
  </sheetData>
  <sheetProtection password="CBEB" sheet="1" objects="1" scenarios="1"/>
  <mergeCells count="64">
    <mergeCell ref="D68:E68"/>
    <mergeCell ref="C62:F62"/>
    <mergeCell ref="G62:J62"/>
    <mergeCell ref="G63:J63"/>
    <mergeCell ref="I67:J67"/>
    <mergeCell ref="C65:F65"/>
    <mergeCell ref="G66:J66"/>
    <mergeCell ref="G65:J65"/>
    <mergeCell ref="C46:G46"/>
    <mergeCell ref="C47:G47"/>
    <mergeCell ref="C48:G48"/>
    <mergeCell ref="C49:G49"/>
    <mergeCell ref="C50:G50"/>
    <mergeCell ref="C51:G51"/>
    <mergeCell ref="C53:G53"/>
    <mergeCell ref="C54:G54"/>
    <mergeCell ref="C58:G58"/>
    <mergeCell ref="C37:H37"/>
    <mergeCell ref="C42:H42"/>
    <mergeCell ref="C52:H52"/>
    <mergeCell ref="B55:H55"/>
    <mergeCell ref="C60:N60"/>
    <mergeCell ref="B40:N40"/>
    <mergeCell ref="C43:G43"/>
    <mergeCell ref="C44:G44"/>
    <mergeCell ref="C45:G45"/>
    <mergeCell ref="B38:H38"/>
    <mergeCell ref="C32:H32"/>
    <mergeCell ref="C33:H33"/>
    <mergeCell ref="C34:H34"/>
    <mergeCell ref="C35:H35"/>
    <mergeCell ref="C36:H36"/>
    <mergeCell ref="C27:H27"/>
    <mergeCell ref="C28:H28"/>
    <mergeCell ref="C29:H29"/>
    <mergeCell ref="C30:H30"/>
    <mergeCell ref="C31:H31"/>
    <mergeCell ref="F21:N21"/>
    <mergeCell ref="B23:N23"/>
    <mergeCell ref="B24:N24"/>
    <mergeCell ref="C25:H25"/>
    <mergeCell ref="C26:H26"/>
    <mergeCell ref="B18:E18"/>
    <mergeCell ref="F18:N18"/>
    <mergeCell ref="B19:E19"/>
    <mergeCell ref="F19:N19"/>
    <mergeCell ref="B20:E20"/>
    <mergeCell ref="F20:N20"/>
    <mergeCell ref="B15:E15"/>
    <mergeCell ref="B16:E16"/>
    <mergeCell ref="F16:N16"/>
    <mergeCell ref="B17:E17"/>
    <mergeCell ref="F17:N17"/>
    <mergeCell ref="B7:N7"/>
    <mergeCell ref="B10:J10"/>
    <mergeCell ref="K10:N10"/>
    <mergeCell ref="B11:J11"/>
    <mergeCell ref="K11:N13"/>
    <mergeCell ref="B12:J13"/>
    <mergeCell ref="K1:N1"/>
    <mergeCell ref="K2:N2"/>
    <mergeCell ref="K3:N3"/>
    <mergeCell ref="K4:N4"/>
    <mergeCell ref="B6:N6"/>
  </mergeCells>
  <dataValidations count="4">
    <dataValidation type="list" allowBlank="1" showInputMessage="1" showErrorMessage="1" sqref="I8">
      <formula1>"2023,2024,2025,2026,2027,2028,2029,2030"</formula1>
    </dataValidation>
    <dataValidation type="list" allowBlank="1" showInputMessage="1" showErrorMessage="1" sqref="G8">
      <formula1>"І, ІІ, ІІІ, ІV"</formula1>
    </dataValidation>
    <dataValidation allowBlank="1" showInputMessage="1" showErrorMessage="1" prompt="Комірка повинна бути заповнена" sqref="L94 G62:J62 G65:J65 D68:E68 G68 K68 F16:N17 F19:N20"/>
    <dataValidation type="textLength" allowBlank="1" showInputMessage="1" showErrorMessage="1" prompt="Комірка повинна бути заповнена" sqref="F18:N18">
      <formula1>8</formula1>
      <formula2>10</formula2>
    </dataValidation>
  </dataValidations>
  <pageMargins left="0.7" right="0.7" top="0.75" bottom="0.75" header="0.3" footer="0.3"/>
  <pageSetup paperSize="9" scale="37" orientation="portrait" r:id="rId1"/>
  <rowBreaks count="1" manualBreakCount="1">
    <brk id="69" min="1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l">
    <tabColor rgb="FFFFFF00"/>
  </sheetPr>
  <dimension ref="A1:D9"/>
  <sheetViews>
    <sheetView workbookViewId="0">
      <selection activeCell="C45" sqref="C45"/>
    </sheetView>
  </sheetViews>
  <sheetFormatPr defaultRowHeight="12.75"/>
  <cols>
    <col min="1" max="1" width="23.7109375" style="42" customWidth="1"/>
    <col min="2" max="2" width="21.42578125" style="42" customWidth="1"/>
    <col min="3" max="16384" width="9.140625" style="41"/>
  </cols>
  <sheetData>
    <row r="1" spans="1:4" customFormat="1">
      <c r="A1" s="33"/>
      <c r="B1" s="33"/>
    </row>
    <row r="2" spans="1:4" customFormat="1">
      <c r="A2" s="33" t="s">
        <v>67</v>
      </c>
      <c r="B2" s="33"/>
    </row>
    <row r="3" spans="1:4" customFormat="1">
      <c r="A3" s="33" t="s">
        <v>68</v>
      </c>
      <c r="B3" s="33"/>
    </row>
    <row r="4" spans="1:4" customFormat="1">
      <c r="A4" s="33"/>
      <c r="B4" s="33"/>
    </row>
    <row r="5" spans="1:4" customFormat="1">
      <c r="A5" s="33"/>
      <c r="B5" s="33"/>
    </row>
    <row r="6" spans="1:4" customFormat="1">
      <c r="A6" s="33"/>
      <c r="B6" s="33" t="s">
        <v>70</v>
      </c>
    </row>
    <row r="7" spans="1:4" customFormat="1">
      <c r="A7" s="33"/>
      <c r="B7" s="33" t="s">
        <v>246</v>
      </c>
    </row>
    <row r="8" spans="1:4" customFormat="1">
      <c r="A8" s="34" t="s">
        <v>66</v>
      </c>
      <c r="B8" s="34" t="s">
        <v>69</v>
      </c>
      <c r="C8" s="31"/>
      <c r="D8" s="31"/>
    </row>
    <row r="9" spans="1:4">
      <c r="A9" s="40"/>
      <c r="B9" s="40"/>
    </row>
  </sheetData>
  <sheetProtection sheet="1" formatCells="0" formatColumns="0" formatRows="0" insertColumns="0" insertRows="0" deleteColumns="0" deleteRows="0" sort="0" autoFilter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"/>
  <dimension ref="A1:AV117"/>
  <sheetViews>
    <sheetView zoomScale="70" zoomScaleNormal="70" workbookViewId="0">
      <selection activeCell="G19" sqref="G19"/>
    </sheetView>
  </sheetViews>
  <sheetFormatPr defaultRowHeight="12.75"/>
  <cols>
    <col min="2" max="2" width="92.140625" customWidth="1"/>
    <col min="3" max="3" width="18.28515625" customWidth="1"/>
    <col min="5" max="5" width="11.140625" customWidth="1"/>
    <col min="7" max="7" width="18" style="44" customWidth="1"/>
    <col min="8" max="8" width="53.42578125" style="45" customWidth="1"/>
    <col min="14" max="14" width="30.7109375" customWidth="1"/>
  </cols>
  <sheetData>
    <row r="1" spans="1:48" ht="47.25" customHeight="1">
      <c r="A1" s="166" t="s">
        <v>164</v>
      </c>
      <c r="B1" s="167" t="s">
        <v>222</v>
      </c>
      <c r="C1" s="168" t="s">
        <v>60</v>
      </c>
      <c r="D1" s="41"/>
      <c r="E1" s="30" t="s">
        <v>61</v>
      </c>
      <c r="F1" s="41"/>
      <c r="G1" s="169" t="s">
        <v>126</v>
      </c>
      <c r="H1" s="278" t="s">
        <v>222</v>
      </c>
      <c r="I1" s="279"/>
      <c r="J1" s="279"/>
      <c r="K1" s="279"/>
      <c r="L1" s="280"/>
      <c r="M1" s="168" t="s">
        <v>60</v>
      </c>
      <c r="N1" t="s">
        <v>233</v>
      </c>
      <c r="AC1" s="25"/>
      <c r="AD1" s="26"/>
      <c r="AE1" s="26"/>
      <c r="AF1" s="4"/>
      <c r="AG1" s="4"/>
      <c r="AH1" s="54" t="s">
        <v>136</v>
      </c>
      <c r="AI1" s="54" t="s">
        <v>136</v>
      </c>
      <c r="AJ1" s="4"/>
      <c r="AK1" s="52"/>
      <c r="AL1" s="56"/>
      <c r="AM1" s="27"/>
      <c r="AN1" s="22"/>
    </row>
    <row r="2" spans="1:48" ht="31.5" customHeight="1">
      <c r="A2" s="166" t="s">
        <v>180</v>
      </c>
      <c r="B2" s="170" t="s">
        <v>223</v>
      </c>
      <c r="C2" s="168" t="s">
        <v>220</v>
      </c>
      <c r="D2" s="41"/>
      <c r="E2" s="30" t="s">
        <v>62</v>
      </c>
      <c r="F2" s="41"/>
      <c r="G2" s="169" t="s">
        <v>127</v>
      </c>
      <c r="H2" s="278" t="s">
        <v>223</v>
      </c>
      <c r="I2" s="279"/>
      <c r="J2" s="279"/>
      <c r="K2" s="279"/>
      <c r="L2" s="280"/>
      <c r="M2" s="168" t="s">
        <v>220</v>
      </c>
      <c r="N2" t="s">
        <v>234</v>
      </c>
      <c r="AC2" s="25"/>
      <c r="AD2" s="26"/>
      <c r="AE2" s="26"/>
      <c r="AF2" s="4"/>
      <c r="AG2" s="4"/>
      <c r="AH2" s="4"/>
      <c r="AI2" s="4"/>
      <c r="AJ2" s="4"/>
      <c r="AK2" s="26"/>
      <c r="AL2" s="46"/>
      <c r="AM2" s="46"/>
      <c r="AN2" s="46"/>
      <c r="AO2" s="47"/>
      <c r="AP2" s="32"/>
      <c r="AQ2" s="11"/>
      <c r="AR2" s="11"/>
      <c r="AS2" s="26"/>
      <c r="AT2" s="27"/>
      <c r="AU2" s="22"/>
      <c r="AV2" s="1"/>
    </row>
    <row r="3" spans="1:48" ht="31.5">
      <c r="A3" s="166" t="s">
        <v>186</v>
      </c>
      <c r="B3" s="171" t="s">
        <v>224</v>
      </c>
      <c r="C3" s="168" t="s">
        <v>108</v>
      </c>
      <c r="D3" s="41"/>
      <c r="E3" s="30" t="s">
        <v>63</v>
      </c>
      <c r="F3" s="41"/>
      <c r="G3" s="169" t="s">
        <v>128</v>
      </c>
      <c r="H3" s="278" t="s">
        <v>224</v>
      </c>
      <c r="I3" s="279"/>
      <c r="J3" s="279"/>
      <c r="K3" s="279"/>
      <c r="L3" s="280"/>
      <c r="M3" s="168" t="s">
        <v>108</v>
      </c>
    </row>
    <row r="4" spans="1:48" ht="31.5" customHeight="1">
      <c r="A4" s="166" t="s">
        <v>190</v>
      </c>
      <c r="B4" s="171" t="s">
        <v>225</v>
      </c>
      <c r="C4" s="168" t="s">
        <v>60</v>
      </c>
      <c r="D4" s="41"/>
      <c r="E4" s="30" t="s">
        <v>247</v>
      </c>
      <c r="F4" s="41"/>
      <c r="G4" s="169" t="s">
        <v>129</v>
      </c>
      <c r="H4" s="278" t="s">
        <v>225</v>
      </c>
      <c r="I4" s="279"/>
      <c r="J4" s="279"/>
      <c r="K4" s="279"/>
      <c r="L4" s="280"/>
      <c r="M4" s="168" t="s">
        <v>60</v>
      </c>
      <c r="AF4" t="s">
        <v>72</v>
      </c>
      <c r="AG4">
        <v>2023</v>
      </c>
      <c r="AH4" t="s">
        <v>13</v>
      </c>
      <c r="AI4" s="23" t="s">
        <v>25</v>
      </c>
      <c r="AK4" s="28"/>
      <c r="AL4" s="28"/>
    </row>
    <row r="5" spans="1:48" ht="47.25" customHeight="1">
      <c r="A5" s="166" t="s">
        <v>191</v>
      </c>
      <c r="B5" s="170" t="s">
        <v>208</v>
      </c>
      <c r="C5" s="168" t="s">
        <v>107</v>
      </c>
      <c r="D5" s="41"/>
      <c r="E5" s="30" t="s">
        <v>64</v>
      </c>
      <c r="F5" s="41"/>
      <c r="G5" s="169" t="s">
        <v>130</v>
      </c>
      <c r="H5" s="278" t="s">
        <v>226</v>
      </c>
      <c r="I5" s="279"/>
      <c r="J5" s="279"/>
      <c r="K5" s="279"/>
      <c r="L5" s="280"/>
      <c r="M5" s="168" t="s">
        <v>107</v>
      </c>
      <c r="AF5" t="s">
        <v>72</v>
      </c>
      <c r="AG5">
        <v>2024</v>
      </c>
      <c r="AH5" t="s">
        <v>14</v>
      </c>
      <c r="AI5" s="23" t="s">
        <v>26</v>
      </c>
      <c r="AK5" s="28" t="s">
        <v>54</v>
      </c>
      <c r="AL5" s="29" t="s">
        <v>57</v>
      </c>
    </row>
    <row r="6" spans="1:48" ht="15.75" customHeight="1">
      <c r="A6" s="166" t="s">
        <v>192</v>
      </c>
      <c r="B6" s="170" t="s">
        <v>227</v>
      </c>
      <c r="C6" s="168" t="s">
        <v>60</v>
      </c>
      <c r="D6" s="41"/>
      <c r="E6" s="30" t="s">
        <v>248</v>
      </c>
      <c r="F6" s="41"/>
      <c r="G6" s="169" t="s">
        <v>131</v>
      </c>
      <c r="H6" s="278" t="s">
        <v>227</v>
      </c>
      <c r="I6" s="279"/>
      <c r="J6" s="279"/>
      <c r="K6" s="279"/>
      <c r="L6" s="280"/>
      <c r="M6" s="168" t="s">
        <v>60</v>
      </c>
      <c r="AF6" t="s">
        <v>72</v>
      </c>
      <c r="AG6">
        <v>2025</v>
      </c>
      <c r="AH6" t="s">
        <v>15</v>
      </c>
      <c r="AI6" s="23" t="s">
        <v>27</v>
      </c>
      <c r="AK6" s="28" t="s">
        <v>55</v>
      </c>
      <c r="AL6" s="29" t="s">
        <v>58</v>
      </c>
    </row>
    <row r="7" spans="1:48" ht="31.5" customHeight="1">
      <c r="A7" s="166" t="s">
        <v>110</v>
      </c>
      <c r="B7" s="170" t="s">
        <v>232</v>
      </c>
      <c r="C7" s="168" t="s">
        <v>108</v>
      </c>
      <c r="D7" s="41"/>
      <c r="E7" s="30" t="s">
        <v>65</v>
      </c>
      <c r="F7" s="41"/>
      <c r="G7" s="169" t="s">
        <v>132</v>
      </c>
      <c r="H7" s="278" t="s">
        <v>228</v>
      </c>
      <c r="I7" s="279"/>
      <c r="J7" s="279"/>
      <c r="K7" s="279"/>
      <c r="L7" s="280"/>
      <c r="M7" s="168" t="s">
        <v>108</v>
      </c>
      <c r="AF7" t="s">
        <v>73</v>
      </c>
      <c r="AG7">
        <v>2026</v>
      </c>
      <c r="AH7" t="s">
        <v>16</v>
      </c>
      <c r="AI7" s="23" t="s">
        <v>28</v>
      </c>
      <c r="AK7" s="28" t="s">
        <v>56</v>
      </c>
      <c r="AL7" s="29" t="s">
        <v>59</v>
      </c>
    </row>
    <row r="8" spans="1:48" ht="15.75" customHeight="1">
      <c r="A8" s="166" t="s">
        <v>211</v>
      </c>
      <c r="B8" s="172" t="s">
        <v>229</v>
      </c>
      <c r="C8" s="168" t="s">
        <v>221</v>
      </c>
      <c r="D8" s="41"/>
      <c r="E8" s="30" t="s">
        <v>249</v>
      </c>
      <c r="F8" s="41"/>
      <c r="G8" s="169" t="s">
        <v>133</v>
      </c>
      <c r="H8" s="278" t="s">
        <v>229</v>
      </c>
      <c r="I8" s="279"/>
      <c r="J8" s="279"/>
      <c r="K8" s="279"/>
      <c r="L8" s="280"/>
      <c r="M8" s="168" t="s">
        <v>221</v>
      </c>
      <c r="AF8" t="s">
        <v>73</v>
      </c>
      <c r="AG8">
        <v>2027</v>
      </c>
      <c r="AH8" t="s">
        <v>17</v>
      </c>
      <c r="AI8" s="23" t="s">
        <v>29</v>
      </c>
    </row>
    <row r="9" spans="1:48" ht="15.75">
      <c r="A9" s="166" t="s">
        <v>215</v>
      </c>
      <c r="B9" s="173" t="s">
        <v>219</v>
      </c>
      <c r="C9" s="168" t="s">
        <v>109</v>
      </c>
      <c r="D9" s="41"/>
      <c r="E9" s="30" t="s">
        <v>92</v>
      </c>
      <c r="F9" s="41"/>
      <c r="G9" s="167" t="s">
        <v>134</v>
      </c>
      <c r="H9" s="278" t="s">
        <v>219</v>
      </c>
      <c r="I9" s="279"/>
      <c r="J9" s="279"/>
      <c r="K9" s="279"/>
      <c r="L9" s="280"/>
      <c r="M9" s="168" t="s">
        <v>109</v>
      </c>
      <c r="AF9" t="s">
        <v>73</v>
      </c>
      <c r="AG9">
        <v>2028</v>
      </c>
      <c r="AH9" t="s">
        <v>18</v>
      </c>
      <c r="AI9" s="23" t="s">
        <v>30</v>
      </c>
    </row>
    <row r="10" spans="1:48" ht="15.75" customHeight="1">
      <c r="A10" s="166" t="s">
        <v>217</v>
      </c>
      <c r="B10" s="173" t="s">
        <v>219</v>
      </c>
      <c r="C10" s="168" t="s">
        <v>108</v>
      </c>
      <c r="D10" s="41"/>
      <c r="E10" s="30" t="s">
        <v>93</v>
      </c>
      <c r="F10" s="41"/>
      <c r="G10" s="167" t="s">
        <v>135</v>
      </c>
      <c r="H10" s="278" t="s">
        <v>219</v>
      </c>
      <c r="I10" s="279"/>
      <c r="J10" s="279"/>
      <c r="K10" s="279"/>
      <c r="L10" s="280"/>
      <c r="M10" s="168" t="s">
        <v>108</v>
      </c>
      <c r="AF10" t="s">
        <v>74</v>
      </c>
      <c r="AG10">
        <v>2029</v>
      </c>
      <c r="AH10" t="s">
        <v>19</v>
      </c>
      <c r="AI10" s="23" t="s">
        <v>31</v>
      </c>
    </row>
    <row r="11" spans="1:48">
      <c r="A11" s="41"/>
      <c r="B11" s="41"/>
      <c r="C11" s="41"/>
      <c r="D11" s="41"/>
      <c r="E11" s="30" t="s">
        <v>95</v>
      </c>
      <c r="F11" s="41"/>
      <c r="G11" s="174"/>
      <c r="H11" s="174"/>
      <c r="I11" s="41"/>
      <c r="J11" s="41"/>
      <c r="K11" s="41"/>
      <c r="L11" s="41"/>
      <c r="M11" s="41"/>
      <c r="AF11" t="s">
        <v>74</v>
      </c>
      <c r="AH11" t="s">
        <v>20</v>
      </c>
      <c r="AI11" s="23" t="s">
        <v>32</v>
      </c>
    </row>
    <row r="12" spans="1:48">
      <c r="A12" s="41"/>
      <c r="B12" s="41"/>
      <c r="C12" s="41"/>
      <c r="D12" s="41"/>
      <c r="E12" s="30" t="s">
        <v>96</v>
      </c>
      <c r="F12" s="41"/>
      <c r="G12" s="174"/>
      <c r="H12" s="174"/>
      <c r="I12" s="41"/>
      <c r="J12" s="41"/>
      <c r="K12" s="41"/>
      <c r="L12" s="41"/>
      <c r="M12" s="41"/>
      <c r="AF12" t="s">
        <v>74</v>
      </c>
      <c r="AH12" t="s">
        <v>21</v>
      </c>
      <c r="AI12" s="23" t="s">
        <v>33</v>
      </c>
    </row>
    <row r="13" spans="1:48" ht="15.75" customHeight="1">
      <c r="A13" s="41"/>
      <c r="B13" s="41"/>
      <c r="C13" s="41"/>
      <c r="D13" s="41"/>
      <c r="E13" s="30" t="s">
        <v>97</v>
      </c>
      <c r="F13" s="41"/>
      <c r="G13" s="174"/>
      <c r="H13" s="174"/>
      <c r="I13" s="41"/>
      <c r="J13" s="41"/>
      <c r="K13" s="41"/>
      <c r="L13" s="41"/>
      <c r="M13" s="41"/>
      <c r="AF13" t="s">
        <v>75</v>
      </c>
      <c r="AH13" t="s">
        <v>22</v>
      </c>
      <c r="AI13" s="23">
        <v>10</v>
      </c>
    </row>
    <row r="14" spans="1:48">
      <c r="A14" s="41"/>
      <c r="B14" s="41"/>
      <c r="C14" s="41"/>
      <c r="D14" s="41"/>
      <c r="E14" s="30" t="s">
        <v>98</v>
      </c>
      <c r="F14" s="41"/>
      <c r="G14" s="174"/>
      <c r="H14" s="174"/>
      <c r="I14" s="41"/>
      <c r="J14" s="41"/>
      <c r="K14" s="41"/>
      <c r="L14" s="41"/>
      <c r="M14" s="41"/>
      <c r="AF14" t="s">
        <v>75</v>
      </c>
      <c r="AH14" t="s">
        <v>23</v>
      </c>
      <c r="AI14" s="23">
        <v>11</v>
      </c>
    </row>
    <row r="15" spans="1:48">
      <c r="A15" s="41"/>
      <c r="B15" s="41"/>
      <c r="C15" s="41"/>
      <c r="D15" s="41"/>
      <c r="E15" s="30" t="s">
        <v>99</v>
      </c>
      <c r="F15" s="41"/>
      <c r="G15" s="174"/>
      <c r="H15" s="174"/>
      <c r="I15" s="41"/>
      <c r="J15" s="41"/>
      <c r="K15" s="41"/>
      <c r="L15" s="41"/>
      <c r="M15" s="41"/>
      <c r="AF15" t="s">
        <v>75</v>
      </c>
      <c r="AH15" t="s">
        <v>24</v>
      </c>
      <c r="AI15" s="23">
        <v>12</v>
      </c>
    </row>
    <row r="16" spans="1:48">
      <c r="A16" s="41"/>
      <c r="B16" s="41"/>
      <c r="C16" s="41"/>
      <c r="D16" s="41"/>
      <c r="E16" s="30" t="s">
        <v>100</v>
      </c>
      <c r="F16" s="41"/>
      <c r="G16" s="174"/>
      <c r="H16" s="174"/>
      <c r="I16" s="41"/>
      <c r="J16" s="41"/>
      <c r="K16" s="41"/>
      <c r="L16" s="41"/>
      <c r="M16" s="41"/>
    </row>
    <row r="17" spans="1:34">
      <c r="A17" s="41"/>
      <c r="B17" s="41"/>
      <c r="C17" s="41"/>
      <c r="D17" s="41"/>
      <c r="E17" s="30" t="s">
        <v>94</v>
      </c>
      <c r="F17" s="41"/>
      <c r="G17" s="174"/>
      <c r="H17" s="174"/>
      <c r="I17" s="41"/>
      <c r="J17" s="41"/>
      <c r="K17" s="41"/>
      <c r="L17" s="41"/>
      <c r="M17" s="41"/>
    </row>
    <row r="18" spans="1:34">
      <c r="A18" s="41"/>
      <c r="B18" s="41"/>
      <c r="C18" s="41"/>
      <c r="D18" s="41"/>
      <c r="E18" s="30" t="s">
        <v>101</v>
      </c>
      <c r="F18" s="41"/>
      <c r="G18" s="174"/>
      <c r="H18" s="174"/>
      <c r="I18" s="41"/>
      <c r="J18" s="41"/>
      <c r="K18" s="41"/>
      <c r="L18" s="41"/>
      <c r="M18" s="41"/>
      <c r="AG18" t="s">
        <v>72</v>
      </c>
      <c r="AH18" t="s">
        <v>72</v>
      </c>
    </row>
    <row r="19" spans="1:34" ht="31.5" customHeight="1">
      <c r="A19" s="41"/>
      <c r="B19" s="41"/>
      <c r="C19" s="41"/>
      <c r="D19" s="41"/>
      <c r="E19" s="30" t="s">
        <v>102</v>
      </c>
      <c r="F19" s="41"/>
      <c r="G19" s="174"/>
      <c r="H19" s="174"/>
      <c r="I19" s="41"/>
      <c r="J19" s="41"/>
      <c r="K19" s="41"/>
      <c r="L19" s="41"/>
      <c r="M19" s="41"/>
      <c r="AG19" t="s">
        <v>73</v>
      </c>
      <c r="AH19" t="s">
        <v>73</v>
      </c>
    </row>
    <row r="20" spans="1:34">
      <c r="A20" s="41"/>
      <c r="B20" s="41"/>
      <c r="C20" s="41"/>
      <c r="D20" s="41"/>
      <c r="E20" s="30" t="s">
        <v>103</v>
      </c>
      <c r="F20" s="41"/>
      <c r="G20" s="174"/>
      <c r="H20" s="174"/>
      <c r="I20" s="41"/>
      <c r="J20" s="41"/>
      <c r="K20" s="41"/>
      <c r="L20" s="41"/>
      <c r="M20" s="41"/>
      <c r="AG20" t="s">
        <v>74</v>
      </c>
      <c r="AH20" t="s">
        <v>74</v>
      </c>
    </row>
    <row r="21" spans="1:34">
      <c r="A21" s="41"/>
      <c r="B21" s="41"/>
      <c r="C21" s="41"/>
      <c r="D21" s="41"/>
      <c r="E21" s="30" t="s">
        <v>104</v>
      </c>
      <c r="F21" s="41"/>
      <c r="G21" s="174"/>
      <c r="H21" s="174"/>
      <c r="I21" s="41"/>
      <c r="J21" s="41"/>
      <c r="K21" s="41"/>
      <c r="L21" s="41"/>
      <c r="M21" s="41"/>
      <c r="AG21" t="s">
        <v>75</v>
      </c>
      <c r="AH21" t="s">
        <v>75</v>
      </c>
    </row>
    <row r="22" spans="1:34">
      <c r="A22" s="41"/>
      <c r="B22" s="41"/>
      <c r="C22" s="41"/>
      <c r="D22" s="41"/>
      <c r="E22" s="30" t="s">
        <v>105</v>
      </c>
      <c r="F22" s="41"/>
      <c r="G22" s="174"/>
      <c r="H22" s="174"/>
      <c r="I22" s="41"/>
      <c r="J22" s="41"/>
      <c r="K22" s="41"/>
      <c r="L22" s="41"/>
      <c r="M22" s="41"/>
      <c r="AG22" t="s">
        <v>17</v>
      </c>
    </row>
    <row r="23" spans="1:34" ht="15.75" customHeight="1">
      <c r="A23" s="41"/>
      <c r="B23" s="41"/>
      <c r="C23" s="41"/>
      <c r="D23" s="41"/>
      <c r="E23" s="30" t="s">
        <v>106</v>
      </c>
      <c r="F23" s="41"/>
      <c r="G23" s="174"/>
      <c r="H23" s="174"/>
      <c r="I23" s="41"/>
      <c r="J23" s="41"/>
      <c r="K23" s="41"/>
      <c r="L23" s="41"/>
      <c r="M23" s="41"/>
      <c r="AG23" t="s">
        <v>18</v>
      </c>
    </row>
    <row r="24" spans="1:34">
      <c r="A24" s="41"/>
      <c r="B24" s="41"/>
      <c r="C24" s="41"/>
      <c r="D24" s="41"/>
      <c r="F24" s="41"/>
      <c r="G24" s="174"/>
      <c r="H24" s="174"/>
      <c r="I24" s="41"/>
      <c r="J24" s="41"/>
      <c r="K24" s="41"/>
      <c r="L24" s="41"/>
      <c r="M24" s="41"/>
      <c r="AG24" t="s">
        <v>19</v>
      </c>
    </row>
    <row r="25" spans="1:34">
      <c r="G25" s="43"/>
      <c r="H25" s="43"/>
      <c r="AG25" t="s">
        <v>20</v>
      </c>
    </row>
    <row r="26" spans="1:34" ht="15.75" customHeight="1">
      <c r="G26" s="43"/>
      <c r="H26" s="43"/>
      <c r="AG26" t="s">
        <v>21</v>
      </c>
    </row>
    <row r="27" spans="1:34">
      <c r="G27" s="43"/>
      <c r="H27" s="43"/>
      <c r="AG27" t="s">
        <v>22</v>
      </c>
    </row>
    <row r="28" spans="1:34">
      <c r="G28" s="43"/>
      <c r="H28" s="43"/>
      <c r="AG28" t="s">
        <v>23</v>
      </c>
    </row>
    <row r="29" spans="1:34">
      <c r="G29" s="43"/>
      <c r="H29" s="43"/>
      <c r="AG29" t="s">
        <v>24</v>
      </c>
    </row>
    <row r="30" spans="1:34" ht="15.75" customHeight="1">
      <c r="G30" s="43"/>
      <c r="H30" s="43"/>
    </row>
    <row r="31" spans="1:34">
      <c r="G31" s="43"/>
      <c r="H31" s="43"/>
    </row>
    <row r="32" spans="1:34">
      <c r="G32" s="43"/>
      <c r="H32" s="43"/>
    </row>
    <row r="33" spans="7:8">
      <c r="G33" s="43"/>
      <c r="H33" s="43"/>
    </row>
    <row r="34" spans="7:8">
      <c r="G34" s="43"/>
      <c r="H34" s="43"/>
    </row>
    <row r="35" spans="7:8" ht="15.75" customHeight="1">
      <c r="G35" s="43"/>
      <c r="H35" s="43"/>
    </row>
    <row r="36" spans="7:8" ht="15.75" customHeight="1">
      <c r="G36" s="43"/>
      <c r="H36" s="43"/>
    </row>
    <row r="37" spans="7:8" ht="15.75" customHeight="1">
      <c r="G37" s="43"/>
      <c r="H37" s="43"/>
    </row>
    <row r="38" spans="7:8" ht="15.75" customHeight="1">
      <c r="G38" s="43"/>
      <c r="H38" s="43"/>
    </row>
    <row r="39" spans="7:8" ht="15.75" customHeight="1">
      <c r="G39" s="43"/>
      <c r="H39" s="43"/>
    </row>
    <row r="40" spans="7:8">
      <c r="G40" s="43"/>
      <c r="H40" s="43"/>
    </row>
    <row r="41" spans="7:8" ht="15.75" customHeight="1">
      <c r="G41" s="43"/>
      <c r="H41" s="43"/>
    </row>
    <row r="42" spans="7:8" ht="15.75" customHeight="1">
      <c r="G42" s="43"/>
      <c r="H42" s="43"/>
    </row>
    <row r="43" spans="7:8">
      <c r="G43" s="43"/>
      <c r="H43" s="43"/>
    </row>
    <row r="44" spans="7:8">
      <c r="G44" s="43"/>
      <c r="H44" s="43"/>
    </row>
    <row r="45" spans="7:8">
      <c r="G45" s="43"/>
      <c r="H45" s="43"/>
    </row>
    <row r="46" spans="7:8">
      <c r="G46" s="43"/>
      <c r="H46" s="43"/>
    </row>
    <row r="47" spans="7:8">
      <c r="G47" s="43"/>
      <c r="H47" s="43"/>
    </row>
    <row r="48" spans="7:8">
      <c r="G48" s="43"/>
      <c r="H48" s="43"/>
    </row>
    <row r="49" spans="7:8">
      <c r="G49" s="43"/>
      <c r="H49" s="43"/>
    </row>
    <row r="50" spans="7:8">
      <c r="G50" s="43"/>
      <c r="H50" s="43"/>
    </row>
    <row r="51" spans="7:8">
      <c r="G51" s="43"/>
      <c r="H51" s="43"/>
    </row>
    <row r="52" spans="7:8">
      <c r="G52" s="43"/>
      <c r="H52" s="43"/>
    </row>
    <row r="53" spans="7:8">
      <c r="G53" s="43"/>
      <c r="H53" s="43"/>
    </row>
    <row r="54" spans="7:8">
      <c r="G54" s="43"/>
      <c r="H54" s="43"/>
    </row>
    <row r="55" spans="7:8">
      <c r="G55" s="43"/>
      <c r="H55" s="43"/>
    </row>
    <row r="56" spans="7:8">
      <c r="G56" s="43"/>
      <c r="H56" s="43"/>
    </row>
    <row r="57" spans="7:8">
      <c r="G57" s="43"/>
      <c r="H57" s="43"/>
    </row>
    <row r="58" spans="7:8">
      <c r="G58" s="43"/>
      <c r="H58" s="43"/>
    </row>
    <row r="59" spans="7:8">
      <c r="G59" s="43"/>
      <c r="H59" s="43"/>
    </row>
    <row r="60" spans="7:8">
      <c r="G60" s="43"/>
      <c r="H60" s="43"/>
    </row>
    <row r="61" spans="7:8">
      <c r="G61" s="43"/>
      <c r="H61" s="43"/>
    </row>
    <row r="62" spans="7:8">
      <c r="G62" s="43"/>
      <c r="H62" s="43"/>
    </row>
    <row r="63" spans="7:8">
      <c r="G63" s="43"/>
      <c r="H63" s="43"/>
    </row>
    <row r="64" spans="7:8">
      <c r="G64" s="43"/>
      <c r="H64" s="43"/>
    </row>
    <row r="65" spans="7:8">
      <c r="G65" s="43"/>
      <c r="H65" s="43"/>
    </row>
    <row r="66" spans="7:8">
      <c r="G66" s="43"/>
      <c r="H66" s="43"/>
    </row>
    <row r="67" spans="7:8">
      <c r="G67" s="43"/>
      <c r="H67" s="43"/>
    </row>
    <row r="68" spans="7:8">
      <c r="G68" s="43"/>
      <c r="H68" s="43"/>
    </row>
    <row r="69" spans="7:8">
      <c r="G69" s="43"/>
      <c r="H69" s="43"/>
    </row>
    <row r="70" spans="7:8">
      <c r="G70" s="43"/>
      <c r="H70" s="43"/>
    </row>
    <row r="71" spans="7:8">
      <c r="G71" s="43"/>
      <c r="H71" s="43"/>
    </row>
    <row r="72" spans="7:8">
      <c r="G72" s="43"/>
      <c r="H72" s="43"/>
    </row>
    <row r="73" spans="7:8">
      <c r="G73" s="43"/>
      <c r="H73" s="43"/>
    </row>
    <row r="74" spans="7:8">
      <c r="G74" s="43"/>
      <c r="H74" s="43"/>
    </row>
    <row r="75" spans="7:8">
      <c r="G75" s="43"/>
      <c r="H75" s="43"/>
    </row>
    <row r="76" spans="7:8">
      <c r="G76" s="43"/>
      <c r="H76" s="43"/>
    </row>
    <row r="77" spans="7:8">
      <c r="G77" s="43"/>
      <c r="H77" s="43"/>
    </row>
    <row r="78" spans="7:8">
      <c r="G78" s="43"/>
      <c r="H78" s="43"/>
    </row>
    <row r="79" spans="7:8">
      <c r="G79" s="43"/>
      <c r="H79" s="43"/>
    </row>
    <row r="80" spans="7:8">
      <c r="G80" s="43"/>
      <c r="H80" s="43"/>
    </row>
    <row r="81" spans="7:8">
      <c r="G81" s="43"/>
      <c r="H81" s="43"/>
    </row>
    <row r="82" spans="7:8">
      <c r="G82" s="43"/>
      <c r="H82" s="43"/>
    </row>
    <row r="83" spans="7:8">
      <c r="G83" s="43"/>
      <c r="H83" s="43"/>
    </row>
    <row r="84" spans="7:8">
      <c r="G84" s="43"/>
      <c r="H84" s="43"/>
    </row>
    <row r="85" spans="7:8">
      <c r="G85" s="43"/>
      <c r="H85" s="43"/>
    </row>
    <row r="86" spans="7:8">
      <c r="G86" s="43"/>
      <c r="H86" s="43"/>
    </row>
    <row r="87" spans="7:8">
      <c r="G87" s="43"/>
      <c r="H87" s="43"/>
    </row>
    <row r="88" spans="7:8">
      <c r="G88" s="43"/>
      <c r="H88" s="43"/>
    </row>
    <row r="89" spans="7:8">
      <c r="G89" s="43"/>
      <c r="H89" s="43"/>
    </row>
    <row r="90" spans="7:8">
      <c r="G90" s="43"/>
      <c r="H90" s="43"/>
    </row>
    <row r="91" spans="7:8">
      <c r="G91" s="43"/>
      <c r="H91" s="43"/>
    </row>
    <row r="92" spans="7:8">
      <c r="G92" s="43"/>
      <c r="H92" s="43"/>
    </row>
    <row r="93" spans="7:8">
      <c r="G93" s="43"/>
      <c r="H93" s="43"/>
    </row>
    <row r="94" spans="7:8">
      <c r="G94" s="43"/>
      <c r="H94" s="43"/>
    </row>
    <row r="95" spans="7:8">
      <c r="G95" s="43"/>
      <c r="H95" s="43"/>
    </row>
    <row r="96" spans="7:8">
      <c r="G96" s="43"/>
      <c r="H96" s="43"/>
    </row>
    <row r="97" spans="7:8">
      <c r="G97" s="43"/>
      <c r="H97" s="43"/>
    </row>
    <row r="98" spans="7:8">
      <c r="G98" s="43"/>
      <c r="H98" s="43"/>
    </row>
    <row r="99" spans="7:8">
      <c r="G99" s="43"/>
      <c r="H99" s="43"/>
    </row>
    <row r="100" spans="7:8">
      <c r="G100" s="43"/>
      <c r="H100" s="43"/>
    </row>
    <row r="101" spans="7:8">
      <c r="G101" s="43"/>
      <c r="H101" s="43"/>
    </row>
    <row r="102" spans="7:8">
      <c r="G102" s="43"/>
      <c r="H102" s="43"/>
    </row>
    <row r="103" spans="7:8">
      <c r="G103" s="43"/>
      <c r="H103" s="43"/>
    </row>
    <row r="104" spans="7:8">
      <c r="G104" s="43"/>
      <c r="H104" s="43"/>
    </row>
    <row r="105" spans="7:8">
      <c r="G105" s="43"/>
      <c r="H105" s="43"/>
    </row>
    <row r="106" spans="7:8">
      <c r="G106" s="43"/>
      <c r="H106" s="43"/>
    </row>
    <row r="107" spans="7:8">
      <c r="G107" s="43"/>
      <c r="H107" s="43"/>
    </row>
    <row r="108" spans="7:8">
      <c r="G108" s="43"/>
      <c r="H108" s="43"/>
    </row>
    <row r="109" spans="7:8">
      <c r="G109" s="43"/>
      <c r="H109" s="43"/>
    </row>
    <row r="110" spans="7:8">
      <c r="G110" s="43"/>
      <c r="H110" s="43"/>
    </row>
    <row r="111" spans="7:8">
      <c r="G111" s="43"/>
      <c r="H111" s="43"/>
    </row>
    <row r="112" spans="7:8">
      <c r="G112" s="43"/>
      <c r="H112" s="43"/>
    </row>
    <row r="113" spans="7:8">
      <c r="G113" s="43"/>
      <c r="H113" s="43"/>
    </row>
    <row r="114" spans="7:8">
      <c r="G114" s="43"/>
      <c r="H114" s="43"/>
    </row>
    <row r="115" spans="7:8">
      <c r="G115" s="43"/>
      <c r="H115" s="43"/>
    </row>
    <row r="116" spans="7:8">
      <c r="G116" s="43"/>
      <c r="H116" s="43"/>
    </row>
    <row r="117" spans="7:8">
      <c r="G117" s="43"/>
      <c r="H117" s="43"/>
    </row>
  </sheetData>
  <mergeCells count="10">
    <mergeCell ref="H10:L10"/>
    <mergeCell ref="H7:L7"/>
    <mergeCell ref="H8:L8"/>
    <mergeCell ref="H9:L9"/>
    <mergeCell ref="H1:L1"/>
    <mergeCell ref="H2:L2"/>
    <mergeCell ref="H3:L3"/>
    <mergeCell ref="H4:L4"/>
    <mergeCell ref="H5:L5"/>
    <mergeCell ref="H6:L6"/>
  </mergeCells>
  <phoneticPr fontId="0" type="noConversion"/>
  <dataValidations count="6">
    <dataValidation type="list" allowBlank="1" showInputMessage="1" showErrorMessage="1" sqref="AK2">
      <formula1>markT</formula1>
    </dataValidation>
    <dataValidation type="list" allowBlank="1" showInputMessage="1" showErrorMessage="1" sqref="AD2">
      <formula1>skods</formula1>
    </dataValidation>
    <dataValidation type="list" showInputMessage="1" showErrorMessage="1" sqref="AS2">
      <formula1>markZ</formula1>
    </dataValidation>
    <dataValidation type="list" allowBlank="1" showInputMessage="1" showErrorMessage="1" sqref="AJ2 AG1">
      <formula1>"побутовий, непобутовий"</formula1>
    </dataValidation>
    <dataValidation type="list" allowBlank="1" showInputMessage="1" showErrorMessage="1" sqref="AL1">
      <formula1>ways</formula1>
    </dataValidation>
    <dataValidation type="list" allowBlank="1" showInputMessage="1" showErrorMessage="1" sqref="AJ1">
      <formula1>standards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25</vt:i4>
      </vt:variant>
    </vt:vector>
  </HeadingPairs>
  <TitlesOfParts>
    <vt:vector size="30" baseType="lpstr">
      <vt:lpstr>додаток 2</vt:lpstr>
      <vt:lpstr>додаток 3</vt:lpstr>
      <vt:lpstr>Форма № 4-якість</vt:lpstr>
      <vt:lpstr>Holidays</vt:lpstr>
      <vt:lpstr>Data</vt:lpstr>
      <vt:lpstr>_rep22</vt:lpstr>
      <vt:lpstr>chapt1</vt:lpstr>
      <vt:lpstr>chapt2</vt:lpstr>
      <vt:lpstr>holidays</vt:lpstr>
      <vt:lpstr>kvartals</vt:lpstr>
      <vt:lpstr>kvlist</vt:lpstr>
      <vt:lpstr>markN</vt:lpstr>
      <vt:lpstr>markT</vt:lpstr>
      <vt:lpstr>markZ</vt:lpstr>
      <vt:lpstr>monlist</vt:lpstr>
      <vt:lpstr>monlist1</vt:lpstr>
      <vt:lpstr>monnum</vt:lpstr>
      <vt:lpstr>'додаток 3'!month</vt:lpstr>
      <vt:lpstr>month</vt:lpstr>
      <vt:lpstr>month1</vt:lpstr>
      <vt:lpstr>rep</vt:lpstr>
      <vt:lpstr>skods</vt:lpstr>
      <vt:lpstr>standards</vt:lpstr>
      <vt:lpstr>terms</vt:lpstr>
      <vt:lpstr>ways</vt:lpstr>
      <vt:lpstr>'додаток 3'!year</vt:lpstr>
      <vt:lpstr>year</vt:lpstr>
      <vt:lpstr>year1</vt:lpstr>
      <vt:lpstr>years</vt:lpstr>
      <vt:lpstr>'Форма № 4-якість'!Область_печати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Sennikov</dc:creator>
  <cp:lastModifiedBy>User</cp:lastModifiedBy>
  <cp:lastPrinted>2011-03-30T14:29:55Z</cp:lastPrinted>
  <dcterms:created xsi:type="dcterms:W3CDTF">2008-06-12T16:18:12Z</dcterms:created>
  <dcterms:modified xsi:type="dcterms:W3CDTF">2025-01-14T10:01:25Z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441651729</vt:i4>
  </property>
  <property fmtid="{D5CDD505-2E9C-101B-9397-08002B2CF9AE}" pid="3" name="_EmailSubject">
    <vt:lpwstr>ESI.xls</vt:lpwstr>
  </property>
  <property fmtid="{D5CDD505-2E9C-101B-9397-08002B2CF9AE}" pid="4" name="_AuthorEmail">
    <vt:lpwstr>Sennikov@nerc.gov.ua</vt:lpwstr>
  </property>
  <property fmtid="{D5CDD505-2E9C-101B-9397-08002B2CF9AE}" pid="5" name="_AuthorEmailDisplayName">
    <vt:lpwstr>Sennikov</vt:lpwstr>
  </property>
  <property fmtid="{D5CDD505-2E9C-101B-9397-08002B2CF9AE}" pid="6" name="_PreviousAdHocReviewCycleID">
    <vt:i4>-218688620</vt:i4>
  </property>
  <property fmtid="{D5CDD505-2E9C-101B-9397-08002B2CF9AE}" pid="7" name="_ReviewingToolsShownOnce">
    <vt:lpwstr/>
  </property>
</Properties>
</file>